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s documentsD\Bdprodui\"/>
    </mc:Choice>
  </mc:AlternateContent>
  <xr:revisionPtr revIDLastSave="0" documentId="13_ncr:1_{80B15298-17C3-441A-A7EE-F21904091644}" xr6:coauthVersionLast="47" xr6:coauthVersionMax="47" xr10:uidLastSave="{00000000-0000-0000-0000-000000000000}"/>
  <bookViews>
    <workbookView xWindow="-110" yWindow="-110" windowWidth="19420" windowHeight="10420" tabRatio="358" xr2:uid="{00000000-000D-0000-FFFF-FFFF00000000}"/>
  </bookViews>
  <sheets>
    <sheet name="CODBAR" sheetId="1" r:id="rId1"/>
    <sheet name="Matrice" sheetId="2" r:id="rId2"/>
  </sheets>
  <definedNames>
    <definedName name="_xlnm._FilterDatabase" localSheetId="0" hidden="1">CODBAR!$A$12:$AF$1515</definedName>
    <definedName name="ADRIEN">CODBAR!$I$1011:$J$1032</definedName>
    <definedName name="AGNES">CODBAR!$I$609:$J$630</definedName>
    <definedName name="ANATOLE">CODBAR!$I$1072:$J$1099</definedName>
    <definedName name="ANDRE">CODBAR!$I$60:$J$82</definedName>
    <definedName name="ANNE">CODBAR!$I$839:$J$861</definedName>
    <definedName name="AOUT">CODBAR!$I$364:$J$384</definedName>
    <definedName name="AUDE">CODBAR!$I$939:$J$958</definedName>
    <definedName name="AVRIL">CODBAR!$I$280:$J$300</definedName>
    <definedName name="_xlnm.Database" localSheetId="0">CODBAR!$F$12:$R$1144</definedName>
    <definedName name="BEA">CODBAR!$I$818:$J$838</definedName>
    <definedName name="BRUNO">CODBAR!$I$673:$J$695</definedName>
    <definedName name="CHEZ">CODBAR!$I$129:$J$150</definedName>
    <definedName name="CLEMENT">CODBAR!$I$983:$J$1010</definedName>
    <definedName name="COLETTE">CODBAR!$I$738:$J$756</definedName>
    <definedName name="DECEMBRE">CODBAR!$I$452:$J$472</definedName>
    <definedName name="DENIS">CODBAR!$I$862:$J$881</definedName>
    <definedName name="Departements">CODBAR!$U$2:$X$97</definedName>
    <definedName name="Départements">Matrice!$C$2:$G$98</definedName>
    <definedName name="ED">CODBAR!$L$13:$L$1133</definedName>
    <definedName name="ER">#REF!</definedName>
    <definedName name="ERIC">CODBAR!$I$776:$J$797</definedName>
    <definedName name="ET">CODBAR!$I$83:$J$105</definedName>
    <definedName name="FEV">CODBAR!$I$237:$J$258</definedName>
    <definedName name="FIN">CODBAR!$I$13:$J$35</definedName>
    <definedName name="FLORE">CODBAR!$I$899:$J$918</definedName>
    <definedName name="FREDERIC">CODBAR!$I$798:$J$817</definedName>
    <definedName name="GILLES">CODBAR!$I$1100:$J$1133</definedName>
    <definedName name="HUGUES">CODBAR!$I$495:$J$516</definedName>
    <definedName name="_xlnm.Print_Titles" localSheetId="0">CODBAR!$12:$12</definedName>
    <definedName name="JAN">CODBAR!$I$217:$J$236</definedName>
    <definedName name="JEAN">CODBAR!$I$631:$J$652</definedName>
    <definedName name="JUILLET">CODBAR!$I$343:$J$363</definedName>
    <definedName name="JUIN">CODBAR!$I$321:$J$342</definedName>
    <definedName name="JULIE">CODBAR!$I$539:$J$564</definedName>
    <definedName name="JULIEN">CODBAR!$I$1033:$J$1071</definedName>
    <definedName name="LAURENT">CODBAR!$I$717:$J$737</definedName>
    <definedName name="LEON">CODBAR!$I$565:$J$586</definedName>
    <definedName name="LEVY">CODBAR!$I$36:$J$59</definedName>
    <definedName name="MAI">CODBAR!$I$301:$J$320</definedName>
    <definedName name="MARC">CODBAR!$I$106:$J$128</definedName>
    <definedName name="MARIE">CODBAR!$I$517:$J$538</definedName>
    <definedName name="MARINE">CODBAR!$I$919:$J$938</definedName>
    <definedName name="MARION">CODBAR!$I$653:$J$672</definedName>
    <definedName name="MARS">CODBAR!$I$259:$J$279</definedName>
    <definedName name="MARYSE">CODBAR!$I$960:$J$982</definedName>
    <definedName name="mine">CODBAR!$I$13:$J$1133</definedName>
    <definedName name="note">CODBAR!#REF!</definedName>
    <definedName name="NOUS">CODBAR!$I$151:$J$171</definedName>
    <definedName name="NOVEMBRE">CODBAR!$I$430:$J$451</definedName>
    <definedName name="num">CODBAR!$F$13:$F$1112</definedName>
    <definedName name="OU">CODBAR!$I$193:$J$216</definedName>
    <definedName name="PAUL">CODBAR!$I$696:$J$716</definedName>
    <definedName name="PIERRE">CODBAR!$I$473:$J$494</definedName>
    <definedName name="REG">Matrice!$A$2:$G$98</definedName>
    <definedName name="REGI">Matrice!$A$2:$B$23</definedName>
    <definedName name="Regions">CODBAR!$T$2:$T$22</definedName>
    <definedName name="régions">CODBAR!$T$2:$T$23</definedName>
    <definedName name="RENE">CODBAR!$I$882:$J$898</definedName>
    <definedName name="SEPT">CODBAR!$I$385:$J$409</definedName>
    <definedName name="SOMMES">CODBAR!$I$172:$J$192</definedName>
    <definedName name="SOPHIE">CODBAR!$I$757:$J$775</definedName>
    <definedName name="YVES">CODBAR!$I$587:$J$608</definedName>
    <definedName name="_xlnm.Print_Area" localSheetId="0">CODBAR!$A$1119:$K$1207</definedName>
    <definedName name="_xlnm.Print_Area" localSheetId="1">Matrice!$A$1:$B$23</definedName>
    <definedName name="zozo">CODBAR!$J$19:$J$20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1" i="1" l="1"/>
  <c r="Q1298" i="1"/>
  <c r="E1298" i="1"/>
  <c r="C1298" i="1"/>
  <c r="B1298" i="1"/>
  <c r="A1298" i="1"/>
  <c r="Q1296" i="1"/>
  <c r="E1296" i="1"/>
  <c r="C1296" i="1"/>
  <c r="B1296" i="1"/>
  <c r="A1296" i="1"/>
  <c r="Q1295" i="1"/>
  <c r="E1295" i="1"/>
  <c r="C1295" i="1"/>
  <c r="B1295" i="1"/>
  <c r="A1295" i="1"/>
  <c r="Q1294" i="1"/>
  <c r="E1294" i="1"/>
  <c r="C1294" i="1"/>
  <c r="B1294" i="1"/>
  <c r="A1294" i="1"/>
  <c r="Q1289" i="1"/>
  <c r="E1289" i="1"/>
  <c r="C1289" i="1"/>
  <c r="B1289" i="1"/>
  <c r="A1289" i="1"/>
  <c r="Q1288" i="1"/>
  <c r="E1288" i="1"/>
  <c r="C1288" i="1"/>
  <c r="B1288" i="1"/>
  <c r="A1288" i="1"/>
  <c r="Q1287" i="1"/>
  <c r="E1287" i="1"/>
  <c r="C1287" i="1"/>
  <c r="B1287" i="1"/>
  <c r="A1287" i="1"/>
  <c r="Q1286" i="1"/>
  <c r="E1286" i="1"/>
  <c r="Q1285" i="1"/>
  <c r="E1285" i="1"/>
  <c r="Q1272" i="1"/>
  <c r="E1272" i="1"/>
  <c r="C1272" i="1"/>
  <c r="B1272" i="1"/>
  <c r="A1272" i="1"/>
  <c r="Q1271" i="1"/>
  <c r="E1271" i="1"/>
  <c r="C1271" i="1"/>
  <c r="B1271" i="1"/>
  <c r="A1271" i="1"/>
  <c r="Q1270" i="1"/>
  <c r="E1270" i="1"/>
  <c r="C1270" i="1"/>
  <c r="B1270" i="1"/>
  <c r="A1270" i="1"/>
  <c r="Q1269" i="1"/>
  <c r="E1269" i="1"/>
  <c r="C1269" i="1"/>
  <c r="B1269" i="1"/>
  <c r="A1269" i="1"/>
  <c r="Q1268" i="1"/>
  <c r="E1268" i="1"/>
  <c r="C1268" i="1"/>
  <c r="B1268" i="1"/>
  <c r="A1268" i="1"/>
  <c r="Q1265" i="1"/>
  <c r="E1265" i="1"/>
  <c r="C1265" i="1"/>
  <c r="B1265" i="1"/>
  <c r="A1265" i="1"/>
  <c r="Q1262" i="1"/>
  <c r="E1262" i="1"/>
  <c r="C1262" i="1"/>
  <c r="B1262" i="1"/>
  <c r="A1262" i="1"/>
  <c r="Q1261" i="1"/>
  <c r="E1261" i="1"/>
  <c r="C1261" i="1"/>
  <c r="B1261" i="1"/>
  <c r="A1261" i="1"/>
  <c r="Q1260" i="1"/>
  <c r="E1260" i="1"/>
  <c r="C1260" i="1"/>
  <c r="B1260" i="1"/>
  <c r="A1260" i="1"/>
  <c r="Q1257" i="1"/>
  <c r="E1257" i="1"/>
  <c r="C1257" i="1"/>
  <c r="B1257" i="1"/>
  <c r="A1257" i="1"/>
  <c r="Q1256" i="1"/>
  <c r="E1256" i="1"/>
  <c r="C1256" i="1"/>
  <c r="B1256" i="1"/>
  <c r="A1256" i="1"/>
  <c r="Q1255" i="1"/>
  <c r="E1255" i="1"/>
  <c r="C1255" i="1"/>
  <c r="B1255" i="1"/>
  <c r="A1255" i="1"/>
  <c r="Q1251" i="1"/>
  <c r="E1251" i="1"/>
  <c r="C1251" i="1"/>
  <c r="B1251" i="1"/>
  <c r="A1251" i="1"/>
  <c r="Q1250" i="1"/>
  <c r="E1250" i="1"/>
  <c r="C1250" i="1"/>
  <c r="B1250" i="1"/>
  <c r="A1250" i="1"/>
  <c r="Q1247" i="1"/>
  <c r="E1247" i="1"/>
  <c r="C1247" i="1"/>
  <c r="B1247" i="1"/>
  <c r="A1247" i="1"/>
  <c r="Q1246" i="1"/>
  <c r="E1246" i="1"/>
  <c r="C1246" i="1"/>
  <c r="B1246" i="1"/>
  <c r="A1246" i="1"/>
  <c r="Q1243" i="1"/>
  <c r="E1243" i="1"/>
  <c r="C1243" i="1"/>
  <c r="B1243" i="1"/>
  <c r="A1243" i="1"/>
  <c r="Q1238" i="1"/>
  <c r="E1238" i="1"/>
  <c r="C1238" i="1"/>
  <c r="B1238" i="1"/>
  <c r="A1238" i="1"/>
  <c r="Q1237" i="1"/>
  <c r="E1237" i="1"/>
  <c r="C1237" i="1"/>
  <c r="B1237" i="1"/>
  <c r="A1237" i="1"/>
  <c r="Q1234" i="1"/>
  <c r="E1234" i="1"/>
  <c r="C1234" i="1"/>
  <c r="B1234" i="1"/>
  <c r="A1234" i="1"/>
  <c r="Q1233" i="1"/>
  <c r="E1233" i="1"/>
  <c r="C1233" i="1"/>
  <c r="B1233" i="1"/>
  <c r="A1233" i="1"/>
  <c r="Q1231" i="1"/>
  <c r="E1231" i="1"/>
  <c r="C1231" i="1"/>
  <c r="B1231" i="1"/>
  <c r="A1231" i="1"/>
  <c r="Q1228" i="1"/>
  <c r="E1228" i="1"/>
  <c r="C1228" i="1"/>
  <c r="B1228" i="1"/>
  <c r="A1228" i="1"/>
  <c r="Q1227" i="1"/>
  <c r="E1227" i="1"/>
  <c r="C1227" i="1"/>
  <c r="B1227" i="1"/>
  <c r="A1227" i="1"/>
  <c r="Q1226" i="1"/>
  <c r="E1226" i="1"/>
  <c r="C1226" i="1"/>
  <c r="B1226" i="1"/>
  <c r="A1226" i="1"/>
  <c r="Q1225" i="1"/>
  <c r="E1225" i="1"/>
  <c r="C1225" i="1"/>
  <c r="B1225" i="1"/>
  <c r="A1225" i="1"/>
  <c r="Q1224" i="1"/>
  <c r="E1224" i="1"/>
  <c r="C1224" i="1"/>
  <c r="B1224" i="1"/>
  <c r="A1224" i="1"/>
  <c r="Q1223" i="1"/>
  <c r="E1223" i="1"/>
  <c r="C1223" i="1"/>
  <c r="B1223" i="1"/>
  <c r="A1223" i="1"/>
  <c r="Q1221" i="1"/>
  <c r="E1221" i="1"/>
  <c r="C1221" i="1"/>
  <c r="B1221" i="1"/>
  <c r="A1221" i="1"/>
  <c r="Q1219" i="1"/>
  <c r="E1219" i="1"/>
  <c r="C1219" i="1"/>
  <c r="B1219" i="1"/>
  <c r="A1219" i="1"/>
  <c r="Q1217" i="1"/>
  <c r="E1217" i="1"/>
  <c r="C1217" i="1"/>
  <c r="B1217" i="1"/>
  <c r="A1217" i="1"/>
  <c r="Q1212" i="1"/>
  <c r="E1212" i="1"/>
  <c r="C1212" i="1"/>
  <c r="B1212" i="1"/>
  <c r="A1212" i="1"/>
  <c r="Q1211" i="1"/>
  <c r="C1211" i="1"/>
  <c r="B1211" i="1"/>
  <c r="A1211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Q63" i="1" s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Q1394" i="1"/>
  <c r="E1394" i="1"/>
  <c r="Q1395" i="1"/>
  <c r="E1395" i="1"/>
  <c r="Q1393" i="1"/>
  <c r="E1393" i="1"/>
  <c r="Q1413" i="1"/>
  <c r="E1413" i="1"/>
  <c r="Q1412" i="1"/>
  <c r="E1412" i="1"/>
  <c r="Q1419" i="1"/>
  <c r="E1419" i="1"/>
  <c r="C1291" i="1" l="1"/>
  <c r="A1291" i="1"/>
  <c r="C1290" i="1"/>
  <c r="A1290" i="1"/>
  <c r="C1282" i="1"/>
  <c r="A1282" i="1"/>
  <c r="C1266" i="1"/>
  <c r="A1266" i="1"/>
  <c r="C1263" i="1"/>
  <c r="A1263" i="1"/>
  <c r="C1254" i="1"/>
  <c r="A1254" i="1"/>
  <c r="C1245" i="1"/>
  <c r="A1245" i="1"/>
  <c r="C1242" i="1"/>
  <c r="A1242" i="1"/>
  <c r="C1241" i="1"/>
  <c r="A1241" i="1"/>
  <c r="C1239" i="1"/>
  <c r="A1239" i="1"/>
  <c r="C1232" i="1"/>
  <c r="A1232" i="1"/>
  <c r="C1230" i="1"/>
  <c r="A1230" i="1"/>
  <c r="C1229" i="1"/>
  <c r="A1229" i="1"/>
  <c r="C1297" i="1"/>
  <c r="A1297" i="1"/>
  <c r="C1293" i="1"/>
  <c r="A1293" i="1"/>
  <c r="C1292" i="1"/>
  <c r="A1292" i="1"/>
  <c r="C1284" i="1"/>
  <c r="A1284" i="1"/>
  <c r="C1283" i="1"/>
  <c r="A1283" i="1"/>
  <c r="C1281" i="1"/>
  <c r="A1281" i="1"/>
  <c r="C1280" i="1"/>
  <c r="A1280" i="1"/>
  <c r="C1279" i="1"/>
  <c r="B1279" i="1"/>
  <c r="A1279" i="1"/>
  <c r="C1277" i="1"/>
  <c r="A1277" i="1"/>
  <c r="C1276" i="1"/>
  <c r="A1276" i="1"/>
  <c r="C1275" i="1"/>
  <c r="B1275" i="1"/>
  <c r="A1275" i="1"/>
  <c r="C1274" i="1"/>
  <c r="A1274" i="1"/>
  <c r="C1273" i="1"/>
  <c r="A1273" i="1"/>
  <c r="C1267" i="1"/>
  <c r="B1267" i="1"/>
  <c r="A1267" i="1"/>
  <c r="C1264" i="1"/>
  <c r="A1264" i="1"/>
  <c r="C1259" i="1"/>
  <c r="A1259" i="1"/>
  <c r="C1258" i="1"/>
  <c r="A1258" i="1"/>
  <c r="C1253" i="1"/>
  <c r="A1253" i="1"/>
  <c r="C1252" i="1"/>
  <c r="A1252" i="1"/>
  <c r="C1249" i="1"/>
  <c r="A1249" i="1"/>
  <c r="C1248" i="1"/>
  <c r="A1248" i="1"/>
  <c r="C1244" i="1"/>
  <c r="A1244" i="1"/>
  <c r="C1240" i="1"/>
  <c r="A1240" i="1"/>
  <c r="C1236" i="1"/>
  <c r="A1236" i="1"/>
  <c r="C1235" i="1"/>
  <c r="A1235" i="1"/>
  <c r="C1222" i="1"/>
  <c r="A1222" i="1"/>
  <c r="C1220" i="1"/>
  <c r="B1220" i="1"/>
  <c r="A1220" i="1"/>
  <c r="C1218" i="1"/>
  <c r="A1218" i="1"/>
  <c r="C1216" i="1"/>
  <c r="A1216" i="1"/>
  <c r="C1215" i="1"/>
  <c r="B1215" i="1"/>
  <c r="A1215" i="1"/>
  <c r="C1214" i="1"/>
  <c r="A1214" i="1"/>
  <c r="C1213" i="1"/>
  <c r="A1213" i="1"/>
  <c r="A1210" i="1"/>
  <c r="C1210" i="1"/>
  <c r="F98" i="2"/>
  <c r="F97" i="2"/>
  <c r="F96" i="2"/>
  <c r="F95" i="2"/>
  <c r="F94" i="2"/>
  <c r="F93" i="2"/>
  <c r="F92" i="2"/>
  <c r="F91" i="2"/>
  <c r="B1297" i="1" s="1"/>
  <c r="F90" i="2"/>
  <c r="F89" i="2"/>
  <c r="F88" i="2"/>
  <c r="F87" i="2"/>
  <c r="B1293" i="1" s="1"/>
  <c r="F86" i="2"/>
  <c r="B1292" i="1" s="1"/>
  <c r="F85" i="2"/>
  <c r="B1291" i="1" s="1"/>
  <c r="F84" i="2"/>
  <c r="B1290" i="1" s="1"/>
  <c r="F83" i="2"/>
  <c r="F82" i="2"/>
  <c r="F81" i="2"/>
  <c r="F80" i="2"/>
  <c r="F79" i="2"/>
  <c r="F78" i="2"/>
  <c r="F77" i="2"/>
  <c r="B1284" i="1" s="1"/>
  <c r="F76" i="2"/>
  <c r="B1283" i="1" s="1"/>
  <c r="F75" i="2"/>
  <c r="B1282" i="1" s="1"/>
  <c r="F74" i="2"/>
  <c r="B1281" i="1" s="1"/>
  <c r="F73" i="2"/>
  <c r="B1280" i="1" s="1"/>
  <c r="F72" i="2"/>
  <c r="F71" i="2"/>
  <c r="F70" i="2"/>
  <c r="B1277" i="1" s="1"/>
  <c r="F69" i="2"/>
  <c r="B1276" i="1" s="1"/>
  <c r="F68" i="2"/>
  <c r="F67" i="2"/>
  <c r="B1274" i="1" s="1"/>
  <c r="F66" i="2"/>
  <c r="B1273" i="1" s="1"/>
  <c r="F65" i="2"/>
  <c r="F64" i="2"/>
  <c r="F63" i="2"/>
  <c r="F62" i="2"/>
  <c r="F61" i="2"/>
  <c r="F60" i="2"/>
  <c r="F59" i="2"/>
  <c r="B1266" i="1" s="1"/>
  <c r="F58" i="2"/>
  <c r="F57" i="2"/>
  <c r="B1264" i="1" s="1"/>
  <c r="F56" i="2"/>
  <c r="B1263" i="1" s="1"/>
  <c r="F55" i="2"/>
  <c r="F54" i="2"/>
  <c r="F53" i="2"/>
  <c r="F52" i="2"/>
  <c r="B1259" i="1" s="1"/>
  <c r="F51" i="2"/>
  <c r="B1258" i="1" s="1"/>
  <c r="F50" i="2"/>
  <c r="F49" i="2"/>
  <c r="F48" i="2"/>
  <c r="F47" i="2"/>
  <c r="B1254" i="1" s="1"/>
  <c r="F46" i="2"/>
  <c r="B1253" i="1" s="1"/>
  <c r="F45" i="2"/>
  <c r="B1252" i="1" s="1"/>
  <c r="F44" i="2"/>
  <c r="F43" i="2"/>
  <c r="F42" i="2"/>
  <c r="B1249" i="1" s="1"/>
  <c r="F41" i="2"/>
  <c r="B1248" i="1" s="1"/>
  <c r="F40" i="2"/>
  <c r="F39" i="2"/>
  <c r="F38" i="2"/>
  <c r="B1245" i="1" s="1"/>
  <c r="F37" i="2"/>
  <c r="B1244" i="1" s="1"/>
  <c r="F36" i="2"/>
  <c r="F35" i="2"/>
  <c r="B1242" i="1" s="1"/>
  <c r="F34" i="2"/>
  <c r="B1241" i="1" s="1"/>
  <c r="F33" i="2"/>
  <c r="B1240" i="1" s="1"/>
  <c r="F32" i="2"/>
  <c r="B1239" i="1" s="1"/>
  <c r="F31" i="2"/>
  <c r="F30" i="2"/>
  <c r="F29" i="2"/>
  <c r="B1236" i="1" s="1"/>
  <c r="F28" i="2"/>
  <c r="B1235" i="1" s="1"/>
  <c r="F27" i="2"/>
  <c r="F26" i="2"/>
  <c r="F25" i="2"/>
  <c r="B1232" i="1" s="1"/>
  <c r="F24" i="2"/>
  <c r="F23" i="2"/>
  <c r="B1230" i="1" s="1"/>
  <c r="F22" i="2"/>
  <c r="B1229" i="1" s="1"/>
  <c r="F21" i="2"/>
  <c r="F20" i="2"/>
  <c r="F19" i="2"/>
  <c r="F18" i="2"/>
  <c r="F17" i="2"/>
  <c r="F16" i="2"/>
  <c r="F15" i="2"/>
  <c r="F14" i="2"/>
  <c r="B1222" i="1" s="1"/>
  <c r="F13" i="2"/>
  <c r="F12" i="2"/>
  <c r="F11" i="2"/>
  <c r="F10" i="2"/>
  <c r="B1218" i="1" s="1"/>
  <c r="F9" i="2"/>
  <c r="F8" i="2"/>
  <c r="B1216" i="1" s="1"/>
  <c r="F7" i="2"/>
  <c r="F6" i="2"/>
  <c r="B1214" i="1" s="1"/>
  <c r="F5" i="2"/>
  <c r="B1213" i="1" s="1"/>
  <c r="F4" i="2"/>
  <c r="F3" i="2"/>
  <c r="F2" i="2"/>
  <c r="B1210" i="1" s="1"/>
  <c r="E1291" i="1" l="1"/>
  <c r="E1290" i="1"/>
  <c r="E1282" i="1"/>
  <c r="E1266" i="1"/>
  <c r="E1263" i="1"/>
  <c r="E1254" i="1"/>
  <c r="E1245" i="1"/>
  <c r="E1242" i="1"/>
  <c r="E1241" i="1"/>
  <c r="E1239" i="1"/>
  <c r="E1232" i="1"/>
  <c r="E1230" i="1"/>
  <c r="E1229" i="1"/>
  <c r="E1297" i="1"/>
  <c r="E1293" i="1"/>
  <c r="E1292" i="1"/>
  <c r="E1284" i="1"/>
  <c r="E1283" i="1"/>
  <c r="E1281" i="1"/>
  <c r="E1280" i="1"/>
  <c r="E1279" i="1"/>
  <c r="E1278" i="1"/>
  <c r="E1277" i="1"/>
  <c r="E1276" i="1"/>
  <c r="E1275" i="1"/>
  <c r="E1274" i="1"/>
  <c r="E1273" i="1"/>
  <c r="E1267" i="1"/>
  <c r="E1264" i="1"/>
  <c r="E1259" i="1"/>
  <c r="E1258" i="1"/>
  <c r="E1253" i="1"/>
  <c r="E1252" i="1"/>
  <c r="E1249" i="1"/>
  <c r="E1248" i="1"/>
  <c r="E1244" i="1"/>
  <c r="E1240" i="1"/>
  <c r="E1236" i="1"/>
  <c r="E1235" i="1"/>
  <c r="E1222" i="1"/>
  <c r="E1220" i="1"/>
  <c r="E1218" i="1"/>
  <c r="E1216" i="1"/>
  <c r="E1215" i="1"/>
  <c r="E1214" i="1"/>
  <c r="E1213" i="1"/>
  <c r="Q1214" i="1"/>
  <c r="Q1215" i="1"/>
  <c r="Q1216" i="1"/>
  <c r="Q1218" i="1"/>
  <c r="Q1220" i="1"/>
  <c r="Q1222" i="1"/>
  <c r="Q1235" i="1"/>
  <c r="Q1236" i="1"/>
  <c r="Q1240" i="1"/>
  <c r="Q1244" i="1"/>
  <c r="Q1248" i="1"/>
  <c r="Q1249" i="1"/>
  <c r="Q1252" i="1"/>
  <c r="Q1253" i="1"/>
  <c r="Q1258" i="1"/>
  <c r="Q1259" i="1"/>
  <c r="Q1264" i="1"/>
  <c r="Q1267" i="1"/>
  <c r="Q1273" i="1"/>
  <c r="Q1274" i="1"/>
  <c r="Q1275" i="1"/>
  <c r="Q1276" i="1"/>
  <c r="Q1277" i="1"/>
  <c r="Q1278" i="1"/>
  <c r="Q1279" i="1"/>
  <c r="Q1280" i="1"/>
  <c r="Q1281" i="1"/>
  <c r="Q1283" i="1"/>
  <c r="Q1284" i="1"/>
  <c r="Q1292" i="1"/>
  <c r="Q1293" i="1"/>
  <c r="Q1297" i="1"/>
  <c r="Q1229" i="1"/>
  <c r="Q1230" i="1"/>
  <c r="Q1232" i="1"/>
  <c r="Q1239" i="1"/>
  <c r="Q1241" i="1"/>
  <c r="Q1242" i="1"/>
  <c r="Q1245" i="1"/>
  <c r="Q1254" i="1"/>
  <c r="Q1263" i="1"/>
  <c r="Q1266" i="1"/>
  <c r="Q1282" i="1"/>
  <c r="Q1290" i="1"/>
  <c r="Q1291" i="1"/>
  <c r="Q1213" i="1"/>
  <c r="Q1210" i="1"/>
  <c r="E1210" i="1"/>
  <c r="Q1396" i="1" l="1"/>
  <c r="E1396" i="1"/>
  <c r="Q1411" i="1"/>
  <c r="E1411" i="1"/>
  <c r="E1437" i="1" l="1"/>
  <c r="Q1437" i="1" l="1"/>
  <c r="Q1391" i="1" l="1"/>
  <c r="E1391" i="1"/>
  <c r="S71" i="1" l="1"/>
  <c r="E71" i="1"/>
  <c r="Q71" i="1" l="1"/>
  <c r="S40" i="1"/>
  <c r="S41" i="1"/>
  <c r="S42" i="1"/>
  <c r="S43" i="1"/>
  <c r="S44" i="1"/>
  <c r="S45" i="1"/>
  <c r="S46" i="1"/>
  <c r="S47" i="1"/>
  <c r="S48" i="1"/>
  <c r="S49" i="1"/>
  <c r="S50" i="1"/>
  <c r="S51" i="1"/>
  <c r="Q45" i="1" l="1"/>
  <c r="Q48" i="1"/>
  <c r="Q44" i="1"/>
  <c r="Q42" i="1"/>
  <c r="Q40" i="1"/>
  <c r="Q51" i="1"/>
  <c r="Q47" i="1"/>
  <c r="Q50" i="1"/>
  <c r="Q46" i="1"/>
  <c r="Q49" i="1"/>
  <c r="Q43" i="1"/>
  <c r="Q41" i="1"/>
  <c r="E13" i="1" l="1"/>
  <c r="E1510" i="1" l="1"/>
  <c r="Q1515" i="1"/>
  <c r="E1515" i="1"/>
  <c r="Q1514" i="1"/>
  <c r="E1514" i="1"/>
  <c r="Q1513" i="1"/>
  <c r="E1513" i="1"/>
  <c r="Q1512" i="1"/>
  <c r="E1512" i="1"/>
  <c r="Q1511" i="1"/>
  <c r="E1511" i="1"/>
  <c r="Q1410" i="1" l="1"/>
  <c r="Q1407" i="1"/>
  <c r="Q1405" i="1"/>
  <c r="E1407" i="1"/>
  <c r="E1405" i="1"/>
  <c r="Q1406" i="1"/>
  <c r="E1406" i="1"/>
  <c r="Q1390" i="1"/>
  <c r="E1390" i="1"/>
  <c r="Q1389" i="1"/>
  <c r="E1389" i="1"/>
  <c r="Q1492" i="1" l="1"/>
  <c r="E1492" i="1"/>
  <c r="S16" i="1" l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208" i="1"/>
  <c r="S14" i="1"/>
  <c r="S15" i="1"/>
  <c r="S13" i="1"/>
  <c r="Q1403" i="1" l="1"/>
  <c r="Q1404" i="1"/>
  <c r="E1403" i="1"/>
  <c r="E1404" i="1"/>
  <c r="E1410" i="1"/>
  <c r="Q1387" i="1"/>
  <c r="Q1388" i="1"/>
  <c r="Q1392" i="1"/>
  <c r="E1387" i="1"/>
  <c r="E1388" i="1"/>
  <c r="E1392" i="1"/>
  <c r="Q1402" i="1"/>
  <c r="E1402" i="1"/>
  <c r="Q1386" i="1"/>
  <c r="E1386" i="1"/>
  <c r="Q267" i="1" l="1"/>
  <c r="Q966" i="1"/>
  <c r="E1190" i="1" l="1"/>
  <c r="E1188" i="1"/>
  <c r="E1186" i="1"/>
  <c r="E1185" i="1"/>
  <c r="E1184" i="1"/>
  <c r="Q1188" i="1" l="1"/>
  <c r="Q1185" i="1"/>
  <c r="Q1186" i="1"/>
  <c r="Q1184" i="1"/>
  <c r="Q1190" i="1"/>
  <c r="E1175" i="1"/>
  <c r="Q1175" i="1" l="1"/>
  <c r="Q1509" i="1" l="1"/>
  <c r="E1509" i="1"/>
  <c r="Q1508" i="1"/>
  <c r="E1508" i="1"/>
  <c r="Q1507" i="1"/>
  <c r="E1507" i="1"/>
  <c r="Q1504" i="1"/>
  <c r="E1504" i="1"/>
  <c r="Q1506" i="1"/>
  <c r="E1506" i="1"/>
  <c r="Q1503" i="1"/>
  <c r="E1503" i="1"/>
  <c r="Q1505" i="1"/>
  <c r="E1505" i="1"/>
  <c r="Q1502" i="1"/>
  <c r="E1502" i="1"/>
  <c r="E1501" i="1"/>
  <c r="Q1500" i="1"/>
  <c r="E1500" i="1"/>
  <c r="Q1499" i="1"/>
  <c r="E1499" i="1"/>
  <c r="Q1498" i="1"/>
  <c r="E1498" i="1"/>
  <c r="Q1497" i="1"/>
  <c r="E1497" i="1"/>
  <c r="E1496" i="1"/>
  <c r="Q1495" i="1"/>
  <c r="E1495" i="1"/>
  <c r="Q1494" i="1"/>
  <c r="E1494" i="1"/>
  <c r="Q1493" i="1"/>
  <c r="E1493" i="1"/>
  <c r="Q1491" i="1"/>
  <c r="E1491" i="1"/>
  <c r="Q1490" i="1"/>
  <c r="E1490" i="1"/>
  <c r="Q1489" i="1"/>
  <c r="E1489" i="1"/>
  <c r="Q1488" i="1"/>
  <c r="E1488" i="1"/>
  <c r="Q1487" i="1"/>
  <c r="E1487" i="1"/>
  <c r="Q1486" i="1"/>
  <c r="E1486" i="1"/>
  <c r="Q1485" i="1"/>
  <c r="E1485" i="1"/>
  <c r="Q1484" i="1"/>
  <c r="E1484" i="1"/>
  <c r="Q1483" i="1"/>
  <c r="E1483" i="1"/>
  <c r="Q1482" i="1"/>
  <c r="E1482" i="1"/>
  <c r="Q1481" i="1"/>
  <c r="E1481" i="1"/>
  <c r="Q1480" i="1"/>
  <c r="E1480" i="1"/>
  <c r="Q1479" i="1"/>
  <c r="E1479" i="1"/>
  <c r="Q1478" i="1"/>
  <c r="E1478" i="1"/>
  <c r="Q1477" i="1"/>
  <c r="E1477" i="1"/>
  <c r="E1476" i="1"/>
  <c r="Q1475" i="1"/>
  <c r="E1475" i="1"/>
  <c r="Q1474" i="1"/>
  <c r="E1474" i="1"/>
  <c r="Q1473" i="1"/>
  <c r="E1473" i="1"/>
  <c r="Q1472" i="1"/>
  <c r="E1472" i="1"/>
  <c r="Q1471" i="1"/>
  <c r="E1471" i="1"/>
  <c r="Q1470" i="1"/>
  <c r="E1470" i="1"/>
  <c r="Q1468" i="1"/>
  <c r="E1468" i="1"/>
  <c r="Q1467" i="1"/>
  <c r="E1467" i="1"/>
  <c r="Q1466" i="1"/>
  <c r="E1466" i="1"/>
  <c r="Q1465" i="1"/>
  <c r="E1465" i="1"/>
  <c r="Q1464" i="1"/>
  <c r="E1464" i="1"/>
  <c r="Q1463" i="1"/>
  <c r="E1463" i="1"/>
  <c r="Q1462" i="1"/>
  <c r="E1462" i="1"/>
  <c r="E1461" i="1"/>
  <c r="Q1460" i="1"/>
  <c r="E1460" i="1"/>
  <c r="Q1459" i="1"/>
  <c r="E1459" i="1"/>
  <c r="Q1458" i="1"/>
  <c r="E1458" i="1"/>
  <c r="Q1457" i="1"/>
  <c r="E1457" i="1"/>
  <c r="Q1456" i="1"/>
  <c r="E1456" i="1"/>
  <c r="Q1455" i="1"/>
  <c r="E1455" i="1"/>
  <c r="Q1454" i="1"/>
  <c r="E1454" i="1"/>
  <c r="Q1453" i="1"/>
  <c r="E1453" i="1"/>
  <c r="Q1452" i="1"/>
  <c r="E1452" i="1"/>
  <c r="Q1451" i="1"/>
  <c r="E1451" i="1"/>
  <c r="Q1450" i="1"/>
  <c r="E1450" i="1"/>
  <c r="Q1449" i="1"/>
  <c r="E1449" i="1"/>
  <c r="Q1448" i="1"/>
  <c r="E1448" i="1"/>
  <c r="Q1447" i="1"/>
  <c r="E1447" i="1"/>
  <c r="Q1446" i="1"/>
  <c r="E1446" i="1"/>
  <c r="Q1445" i="1"/>
  <c r="E1445" i="1"/>
  <c r="Q1444" i="1"/>
  <c r="E1444" i="1"/>
  <c r="Q1443" i="1"/>
  <c r="E1443" i="1"/>
  <c r="Q1442" i="1"/>
  <c r="E1442" i="1"/>
  <c r="Q1441" i="1"/>
  <c r="E1441" i="1"/>
  <c r="Q1440" i="1"/>
  <c r="E1440" i="1"/>
  <c r="Q1439" i="1"/>
  <c r="E1439" i="1"/>
  <c r="Q1438" i="1"/>
  <c r="E1438" i="1"/>
  <c r="Q1436" i="1"/>
  <c r="E1436" i="1"/>
  <c r="Q1435" i="1"/>
  <c r="E1435" i="1"/>
  <c r="Q1434" i="1"/>
  <c r="E1434" i="1"/>
  <c r="Q1433" i="1"/>
  <c r="E1433" i="1"/>
  <c r="Q1432" i="1"/>
  <c r="E1432" i="1"/>
  <c r="Q1431" i="1"/>
  <c r="E1431" i="1"/>
  <c r="E1430" i="1"/>
  <c r="Q1429" i="1"/>
  <c r="E1429" i="1"/>
  <c r="Q1428" i="1"/>
  <c r="E1428" i="1"/>
  <c r="Q1427" i="1"/>
  <c r="E1427" i="1"/>
  <c r="Q1426" i="1"/>
  <c r="E1426" i="1"/>
  <c r="Q1425" i="1"/>
  <c r="E1425" i="1"/>
  <c r="E1424" i="1"/>
  <c r="Q1423" i="1"/>
  <c r="E1423" i="1"/>
  <c r="Q1422" i="1"/>
  <c r="E1422" i="1"/>
  <c r="Q1421" i="1"/>
  <c r="E1421" i="1"/>
  <c r="Q1420" i="1"/>
  <c r="E1420" i="1"/>
  <c r="E1418" i="1"/>
  <c r="Q1417" i="1"/>
  <c r="E1417" i="1"/>
  <c r="Q1416" i="1"/>
  <c r="E1416" i="1"/>
  <c r="Q1415" i="1"/>
  <c r="E1415" i="1"/>
  <c r="E1414" i="1"/>
  <c r="Q1400" i="1"/>
  <c r="E1400" i="1"/>
  <c r="Q1399" i="1"/>
  <c r="E1399" i="1"/>
  <c r="Q1398" i="1"/>
  <c r="E1398" i="1"/>
  <c r="E1397" i="1"/>
  <c r="Q1385" i="1"/>
  <c r="E1385" i="1"/>
  <c r="Q1384" i="1"/>
  <c r="E1384" i="1"/>
  <c r="Q1383" i="1"/>
  <c r="E1383" i="1"/>
  <c r="Q1382" i="1"/>
  <c r="E1382" i="1"/>
  <c r="Q1381" i="1"/>
  <c r="E1381" i="1"/>
  <c r="Q1380" i="1"/>
  <c r="E1380" i="1"/>
  <c r="Q1379" i="1"/>
  <c r="E1379" i="1"/>
  <c r="E1378" i="1"/>
  <c r="Q1377" i="1"/>
  <c r="E1377" i="1"/>
  <c r="Q1376" i="1"/>
  <c r="E1376" i="1"/>
  <c r="Q1375" i="1"/>
  <c r="E1375" i="1"/>
  <c r="E1374" i="1"/>
  <c r="Q1373" i="1"/>
  <c r="E1373" i="1"/>
  <c r="Q1372" i="1"/>
  <c r="E1372" i="1"/>
  <c r="Q1371" i="1"/>
  <c r="E1371" i="1"/>
  <c r="Q1370" i="1"/>
  <c r="E1370" i="1"/>
  <c r="Q1369" i="1"/>
  <c r="E1369" i="1"/>
  <c r="Q1368" i="1"/>
  <c r="E1368" i="1"/>
  <c r="Q1367" i="1"/>
  <c r="E1367" i="1"/>
  <c r="Q1366" i="1"/>
  <c r="E1366" i="1"/>
  <c r="Q1365" i="1"/>
  <c r="E1365" i="1"/>
  <c r="Q1364" i="1"/>
  <c r="E1364" i="1"/>
  <c r="Q1363" i="1"/>
  <c r="E1363" i="1"/>
  <c r="Q1362" i="1"/>
  <c r="E1362" i="1"/>
  <c r="Q1361" i="1"/>
  <c r="E1361" i="1"/>
  <c r="Q1360" i="1"/>
  <c r="E1360" i="1"/>
  <c r="Q1359" i="1"/>
  <c r="E1359" i="1"/>
  <c r="Q1358" i="1"/>
  <c r="E1358" i="1"/>
  <c r="Q1357" i="1"/>
  <c r="E1357" i="1"/>
  <c r="Q1356" i="1"/>
  <c r="E1356" i="1"/>
  <c r="Q1355" i="1"/>
  <c r="E1355" i="1"/>
  <c r="Q1354" i="1"/>
  <c r="E1354" i="1"/>
  <c r="Q1353" i="1"/>
  <c r="E1353" i="1"/>
  <c r="Q1352" i="1"/>
  <c r="E1352" i="1"/>
  <c r="Q1351" i="1"/>
  <c r="E1351" i="1"/>
  <c r="Q1350" i="1"/>
  <c r="E1350" i="1"/>
  <c r="Q1349" i="1"/>
  <c r="E1349" i="1"/>
  <c r="Q1348" i="1"/>
  <c r="E1348" i="1"/>
  <c r="Q1347" i="1"/>
  <c r="E1347" i="1"/>
  <c r="Q1346" i="1"/>
  <c r="E1346" i="1"/>
  <c r="Q1345" i="1"/>
  <c r="E1345" i="1"/>
  <c r="Q1344" i="1"/>
  <c r="E1344" i="1"/>
  <c r="Q1343" i="1"/>
  <c r="E1343" i="1"/>
  <c r="Q1342" i="1"/>
  <c r="E1342" i="1"/>
  <c r="Q1341" i="1"/>
  <c r="E1341" i="1"/>
  <c r="Q1340" i="1"/>
  <c r="E1340" i="1"/>
  <c r="Q1339" i="1"/>
  <c r="E1339" i="1"/>
  <c r="Q1338" i="1"/>
  <c r="E1338" i="1"/>
  <c r="Q1337" i="1"/>
  <c r="E1337" i="1"/>
  <c r="Q1336" i="1"/>
  <c r="E1336" i="1"/>
  <c r="Q1335" i="1"/>
  <c r="E1335" i="1"/>
  <c r="E1334" i="1"/>
  <c r="Q1333" i="1"/>
  <c r="E1333" i="1"/>
  <c r="Q1332" i="1"/>
  <c r="E1332" i="1"/>
  <c r="Q1331" i="1"/>
  <c r="E1331" i="1"/>
  <c r="Q1330" i="1"/>
  <c r="E1330" i="1"/>
  <c r="Q1329" i="1"/>
  <c r="E1329" i="1"/>
  <c r="Q1328" i="1"/>
  <c r="E1328" i="1"/>
  <c r="Q1327" i="1"/>
  <c r="E1327" i="1"/>
  <c r="Q1326" i="1"/>
  <c r="E1326" i="1"/>
  <c r="E1325" i="1"/>
  <c r="Q1324" i="1"/>
  <c r="E1324" i="1"/>
  <c r="Q1323" i="1"/>
  <c r="E1323" i="1"/>
  <c r="Q1322" i="1"/>
  <c r="E1322" i="1"/>
  <c r="Q1321" i="1"/>
  <c r="E1321" i="1"/>
  <c r="Q1320" i="1"/>
  <c r="E1320" i="1"/>
  <c r="Q1319" i="1"/>
  <c r="E1319" i="1"/>
  <c r="Q1318" i="1"/>
  <c r="E1318" i="1"/>
  <c r="Q1317" i="1"/>
  <c r="E1317" i="1"/>
  <c r="Q1316" i="1"/>
  <c r="E1316" i="1"/>
  <c r="Q1315" i="1"/>
  <c r="E1315" i="1"/>
  <c r="Q1314" i="1"/>
  <c r="E1314" i="1"/>
  <c r="Q1313" i="1"/>
  <c r="E1313" i="1"/>
  <c r="Q1312" i="1"/>
  <c r="E1312" i="1"/>
  <c r="Q1311" i="1"/>
  <c r="E1311" i="1"/>
  <c r="Q1310" i="1"/>
  <c r="E1310" i="1"/>
  <c r="Q1309" i="1"/>
  <c r="E1309" i="1"/>
  <c r="Q1308" i="1"/>
  <c r="E1308" i="1"/>
  <c r="Q1307" i="1"/>
  <c r="E1307" i="1"/>
  <c r="E1306" i="1"/>
  <c r="Q1305" i="1"/>
  <c r="E1305" i="1"/>
  <c r="Q1304" i="1"/>
  <c r="E1304" i="1"/>
  <c r="Q1303" i="1"/>
  <c r="E1303" i="1"/>
  <c r="Q1301" i="1"/>
  <c r="E1301" i="1"/>
  <c r="Q1300" i="1"/>
  <c r="E1300" i="1"/>
  <c r="E1195" i="1"/>
  <c r="E1194" i="1"/>
  <c r="E1192" i="1"/>
  <c r="E1191" i="1"/>
  <c r="E1189" i="1"/>
  <c r="E1187" i="1"/>
  <c r="E1183" i="1"/>
  <c r="E1182" i="1"/>
  <c r="E1181" i="1"/>
  <c r="E1180" i="1"/>
  <c r="E1179" i="1"/>
  <c r="E1178" i="1"/>
  <c r="E1177" i="1"/>
  <c r="E1176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Q15" i="1" l="1"/>
  <c r="Q35" i="1"/>
  <c r="Q55" i="1"/>
  <c r="Q67" i="1"/>
  <c r="Q79" i="1"/>
  <c r="Q103" i="1"/>
  <c r="Q115" i="1"/>
  <c r="Q139" i="1"/>
  <c r="Q155" i="1"/>
  <c r="Q166" i="1"/>
  <c r="Q170" i="1"/>
  <c r="Q174" i="1"/>
  <c r="Q178" i="1"/>
  <c r="Q182" i="1"/>
  <c r="Q186" i="1"/>
  <c r="Q190" i="1"/>
  <c r="Q194" i="1"/>
  <c r="Q198" i="1"/>
  <c r="Q202" i="1"/>
  <c r="Q206" i="1"/>
  <c r="Q210" i="1"/>
  <c r="Q214" i="1"/>
  <c r="Q218" i="1"/>
  <c r="Q222" i="1"/>
  <c r="Q226" i="1"/>
  <c r="Q230" i="1"/>
  <c r="Q234" i="1"/>
  <c r="Q238" i="1"/>
  <c r="Q242" i="1"/>
  <c r="Q246" i="1"/>
  <c r="Q250" i="1"/>
  <c r="Q254" i="1"/>
  <c r="Q258" i="1"/>
  <c r="Q262" i="1"/>
  <c r="Q266" i="1"/>
  <c r="Q269" i="1"/>
  <c r="Q273" i="1"/>
  <c r="Q277" i="1"/>
  <c r="Q281" i="1"/>
  <c r="Q285" i="1"/>
  <c r="Q289" i="1"/>
  <c r="Q293" i="1"/>
  <c r="Q297" i="1"/>
  <c r="Q301" i="1"/>
  <c r="Q305" i="1"/>
  <c r="Q309" i="1"/>
  <c r="Q313" i="1"/>
  <c r="Q317" i="1"/>
  <c r="Q321" i="1"/>
  <c r="Q325" i="1"/>
  <c r="Q329" i="1"/>
  <c r="Q333" i="1"/>
  <c r="Q337" i="1"/>
  <c r="Q341" i="1"/>
  <c r="Q345" i="1"/>
  <c r="Q349" i="1"/>
  <c r="Q353" i="1"/>
  <c r="Q357" i="1"/>
  <c r="Q361" i="1"/>
  <c r="Q365" i="1"/>
  <c r="Q369" i="1"/>
  <c r="Q373" i="1"/>
  <c r="Q377" i="1"/>
  <c r="Q381" i="1"/>
  <c r="Q385" i="1"/>
  <c r="Q389" i="1"/>
  <c r="Q393" i="1"/>
  <c r="Q397" i="1"/>
  <c r="Q401" i="1"/>
  <c r="Q405" i="1"/>
  <c r="Q409" i="1"/>
  <c r="Q413" i="1"/>
  <c r="Q417" i="1"/>
  <c r="Q421" i="1"/>
  <c r="Q425" i="1"/>
  <c r="Q429" i="1"/>
  <c r="Q433" i="1"/>
  <c r="Q437" i="1"/>
  <c r="Q441" i="1"/>
  <c r="Q445" i="1"/>
  <c r="Q449" i="1"/>
  <c r="Q453" i="1"/>
  <c r="Q457" i="1"/>
  <c r="Q461" i="1"/>
  <c r="Q465" i="1"/>
  <c r="Q469" i="1"/>
  <c r="Q473" i="1"/>
  <c r="Q477" i="1"/>
  <c r="Q481" i="1"/>
  <c r="Q485" i="1"/>
  <c r="Q489" i="1"/>
  <c r="Q493" i="1"/>
  <c r="Q497" i="1"/>
  <c r="Q501" i="1"/>
  <c r="Q505" i="1"/>
  <c r="Q509" i="1"/>
  <c r="Q513" i="1"/>
  <c r="Q517" i="1"/>
  <c r="Q521" i="1"/>
  <c r="Q525" i="1"/>
  <c r="Q529" i="1"/>
  <c r="Q533" i="1"/>
  <c r="Q537" i="1"/>
  <c r="Q541" i="1"/>
  <c r="Q545" i="1"/>
  <c r="Q549" i="1"/>
  <c r="Q553" i="1"/>
  <c r="Q557" i="1"/>
  <c r="Q561" i="1"/>
  <c r="Q565" i="1"/>
  <c r="Q569" i="1"/>
  <c r="Q573" i="1"/>
  <c r="Q577" i="1"/>
  <c r="Q581" i="1"/>
  <c r="Q585" i="1"/>
  <c r="Q589" i="1"/>
  <c r="Q593" i="1"/>
  <c r="Q597" i="1"/>
  <c r="Q601" i="1"/>
  <c r="Q605" i="1"/>
  <c r="Q609" i="1"/>
  <c r="Q613" i="1"/>
  <c r="Q617" i="1"/>
  <c r="Q621" i="1"/>
  <c r="Q625" i="1"/>
  <c r="Q629" i="1"/>
  <c r="Q633" i="1"/>
  <c r="Q637" i="1"/>
  <c r="Q650" i="1"/>
  <c r="Q654" i="1"/>
  <c r="Q655" i="1"/>
  <c r="Q659" i="1"/>
  <c r="Q663" i="1"/>
  <c r="Q667" i="1"/>
  <c r="Q671" i="1"/>
  <c r="Q675" i="1"/>
  <c r="Q679" i="1"/>
  <c r="Q683" i="1"/>
  <c r="Q687" i="1"/>
  <c r="Q691" i="1"/>
  <c r="Q695" i="1"/>
  <c r="Q699" i="1"/>
  <c r="Q703" i="1"/>
  <c r="Q707" i="1"/>
  <c r="Q711" i="1"/>
  <c r="Q715" i="1"/>
  <c r="Q719" i="1"/>
  <c r="Q723" i="1"/>
  <c r="Q727" i="1"/>
  <c r="Q731" i="1"/>
  <c r="Q735" i="1"/>
  <c r="Q739" i="1"/>
  <c r="Q743" i="1"/>
  <c r="Q747" i="1"/>
  <c r="Q751" i="1"/>
  <c r="Q755" i="1"/>
  <c r="Q759" i="1"/>
  <c r="Q763" i="1"/>
  <c r="Q767" i="1"/>
  <c r="Q771" i="1"/>
  <c r="Q775" i="1"/>
  <c r="Q779" i="1"/>
  <c r="Q783" i="1"/>
  <c r="Q787" i="1"/>
  <c r="Q791" i="1"/>
  <c r="Q795" i="1"/>
  <c r="Q799" i="1"/>
  <c r="Q803" i="1"/>
  <c r="Q807" i="1"/>
  <c r="Q811" i="1"/>
  <c r="Q815" i="1"/>
  <c r="Q819" i="1"/>
  <c r="Q823" i="1"/>
  <c r="Q827" i="1"/>
  <c r="Q831" i="1"/>
  <c r="Q835" i="1"/>
  <c r="Q839" i="1"/>
  <c r="Q843" i="1"/>
  <c r="Q847" i="1"/>
  <c r="Q851" i="1"/>
  <c r="Q855" i="1"/>
  <c r="Q859" i="1"/>
  <c r="Q863" i="1"/>
  <c r="Q867" i="1"/>
  <c r="Q871" i="1"/>
  <c r="Q875" i="1"/>
  <c r="Q879" i="1"/>
  <c r="Q883" i="1"/>
  <c r="Q887" i="1"/>
  <c r="Q891" i="1"/>
  <c r="Q895" i="1"/>
  <c r="Q899" i="1"/>
  <c r="Q903" i="1"/>
  <c r="Q907" i="1"/>
  <c r="Q911" i="1"/>
  <c r="Q915" i="1"/>
  <c r="Q919" i="1"/>
  <c r="Q923" i="1"/>
  <c r="Q927" i="1"/>
  <c r="Q931" i="1"/>
  <c r="Q935" i="1"/>
  <c r="Q939" i="1"/>
  <c r="Q943" i="1"/>
  <c r="Q947" i="1"/>
  <c r="Q951" i="1"/>
  <c r="Q955" i="1"/>
  <c r="Q959" i="1"/>
  <c r="Q963" i="1"/>
  <c r="Q967" i="1"/>
  <c r="Q971" i="1"/>
  <c r="Q975" i="1"/>
  <c r="Q979" i="1"/>
  <c r="Q983" i="1"/>
  <c r="Q987" i="1"/>
  <c r="Q991" i="1"/>
  <c r="Q995" i="1"/>
  <c r="Q999" i="1"/>
  <c r="Q1003" i="1"/>
  <c r="Q1007" i="1"/>
  <c r="Q1011" i="1"/>
  <c r="Q1015" i="1"/>
  <c r="Q1019" i="1"/>
  <c r="Q1023" i="1"/>
  <c r="Q1027" i="1"/>
  <c r="Q1031" i="1"/>
  <c r="Q1035" i="1"/>
  <c r="Q1039" i="1"/>
  <c r="Q1043" i="1"/>
  <c r="Q1047" i="1"/>
  <c r="Q1051" i="1"/>
  <c r="Q1055" i="1"/>
  <c r="Q1059" i="1"/>
  <c r="Q1063" i="1"/>
  <c r="Q1067" i="1"/>
  <c r="Q1071" i="1"/>
  <c r="Q1075" i="1"/>
  <c r="Q1079" i="1"/>
  <c r="Q1083" i="1"/>
  <c r="Q1086" i="1"/>
  <c r="Q1090" i="1"/>
  <c r="Q1094" i="1"/>
  <c r="Q1098" i="1"/>
  <c r="Q1102" i="1"/>
  <c r="Q1106" i="1"/>
  <c r="Q1110" i="1"/>
  <c r="Q1114" i="1"/>
  <c r="Q1117" i="1"/>
  <c r="Q1121" i="1"/>
  <c r="Q1125" i="1"/>
  <c r="Q1129" i="1"/>
  <c r="Q1133" i="1"/>
  <c r="Q1137" i="1"/>
  <c r="Q1140" i="1"/>
  <c r="Q1144" i="1"/>
  <c r="Q1148" i="1"/>
  <c r="Q1152" i="1"/>
  <c r="Q1156" i="1"/>
  <c r="Q1160" i="1"/>
  <c r="Q1164" i="1"/>
  <c r="Q1168" i="1"/>
  <c r="Q1172" i="1"/>
  <c r="Q1177" i="1"/>
  <c r="Q1181" i="1"/>
  <c r="Q1182" i="1"/>
  <c r="Q1183" i="1"/>
  <c r="Q1192" i="1"/>
  <c r="Q23" i="1"/>
  <c r="Q31" i="1"/>
  <c r="Q59" i="1"/>
  <c r="Q75" i="1"/>
  <c r="Q83" i="1"/>
  <c r="Q91" i="1"/>
  <c r="Q107" i="1"/>
  <c r="Q127" i="1"/>
  <c r="Q24" i="1"/>
  <c r="Q28" i="1"/>
  <c r="Q32" i="1"/>
  <c r="Q36" i="1"/>
  <c r="Q52" i="1"/>
  <c r="Q56" i="1"/>
  <c r="Q60" i="1"/>
  <c r="Q64" i="1"/>
  <c r="Q68" i="1"/>
  <c r="Q72" i="1"/>
  <c r="Q76" i="1"/>
  <c r="Q80" i="1"/>
  <c r="Q84" i="1"/>
  <c r="Q88" i="1"/>
  <c r="Q92" i="1"/>
  <c r="Q96" i="1"/>
  <c r="Q100" i="1"/>
  <c r="Q104" i="1"/>
  <c r="Q108" i="1"/>
  <c r="Q112" i="1"/>
  <c r="Q116" i="1"/>
  <c r="Q120" i="1"/>
  <c r="Q124" i="1"/>
  <c r="Q128" i="1"/>
  <c r="Q132" i="1"/>
  <c r="Q136" i="1"/>
  <c r="Q140" i="1"/>
  <c r="Q144" i="1"/>
  <c r="Q148" i="1"/>
  <c r="Q152" i="1"/>
  <c r="Q156" i="1"/>
  <c r="Q157" i="1"/>
  <c r="Q158" i="1"/>
  <c r="Q159" i="1"/>
  <c r="Q163" i="1"/>
  <c r="Q167" i="1"/>
  <c r="Q171" i="1"/>
  <c r="Q175" i="1"/>
  <c r="Q179" i="1"/>
  <c r="Q183" i="1"/>
  <c r="Q187" i="1"/>
  <c r="Q191" i="1"/>
  <c r="Q195" i="1"/>
  <c r="Q199" i="1"/>
  <c r="Q203" i="1"/>
  <c r="Q207" i="1"/>
  <c r="Q211" i="1"/>
  <c r="Q215" i="1"/>
  <c r="Q219" i="1"/>
  <c r="Q223" i="1"/>
  <c r="Q227" i="1"/>
  <c r="Q231" i="1"/>
  <c r="Q235" i="1"/>
  <c r="Q239" i="1"/>
  <c r="Q243" i="1"/>
  <c r="Q247" i="1"/>
  <c r="Q251" i="1"/>
  <c r="Q255" i="1"/>
  <c r="Q259" i="1"/>
  <c r="Q263" i="1"/>
  <c r="Q270" i="1"/>
  <c r="Q274" i="1"/>
  <c r="Q278" i="1"/>
  <c r="Q282" i="1"/>
  <c r="Q286" i="1"/>
  <c r="Q290" i="1"/>
  <c r="Q294" i="1"/>
  <c r="Q298" i="1"/>
  <c r="Q302" i="1"/>
  <c r="Q306" i="1"/>
  <c r="Q310" i="1"/>
  <c r="Q314" i="1"/>
  <c r="Q318" i="1"/>
  <c r="Q322" i="1"/>
  <c r="Q326" i="1"/>
  <c r="Q330" i="1"/>
  <c r="Q334" i="1"/>
  <c r="Q338" i="1"/>
  <c r="Q342" i="1"/>
  <c r="Q346" i="1"/>
  <c r="Q350" i="1"/>
  <c r="Q354" i="1"/>
  <c r="Q358" i="1"/>
  <c r="Q362" i="1"/>
  <c r="Q366" i="1"/>
  <c r="Q370" i="1"/>
  <c r="Q374" i="1"/>
  <c r="Q378" i="1"/>
  <c r="Q382" i="1"/>
  <c r="Q386" i="1"/>
  <c r="Q390" i="1"/>
  <c r="Q394" i="1"/>
  <c r="Q398" i="1"/>
  <c r="Q402" i="1"/>
  <c r="Q406" i="1"/>
  <c r="Q410" i="1"/>
  <c r="Q414" i="1"/>
  <c r="Q418" i="1"/>
  <c r="Q422" i="1"/>
  <c r="Q426" i="1"/>
  <c r="Q430" i="1"/>
  <c r="Q434" i="1"/>
  <c r="Q438" i="1"/>
  <c r="Q442" i="1"/>
  <c r="Q446" i="1"/>
  <c r="Q450" i="1"/>
  <c r="Q454" i="1"/>
  <c r="Q458" i="1"/>
  <c r="Q462" i="1"/>
  <c r="Q466" i="1"/>
  <c r="Q470" i="1"/>
  <c r="Q474" i="1"/>
  <c r="Q478" i="1"/>
  <c r="Q482" i="1"/>
  <c r="Q486" i="1"/>
  <c r="Q490" i="1"/>
  <c r="Q494" i="1"/>
  <c r="Q498" i="1"/>
  <c r="Q502" i="1"/>
  <c r="Q506" i="1"/>
  <c r="Q510" i="1"/>
  <c r="Q514" i="1"/>
  <c r="Q518" i="1"/>
  <c r="Q522" i="1"/>
  <c r="Q526" i="1"/>
  <c r="Q530" i="1"/>
  <c r="Q534" i="1"/>
  <c r="Q538" i="1"/>
  <c r="Q542" i="1"/>
  <c r="Q546" i="1"/>
  <c r="Q550" i="1"/>
  <c r="Q554" i="1"/>
  <c r="Q558" i="1"/>
  <c r="Q562" i="1"/>
  <c r="Q566" i="1"/>
  <c r="Q570" i="1"/>
  <c r="Q574" i="1"/>
  <c r="Q578" i="1"/>
  <c r="Q582" i="1"/>
  <c r="Q586" i="1"/>
  <c r="Q590" i="1"/>
  <c r="Q594" i="1"/>
  <c r="Q598" i="1"/>
  <c r="Q602" i="1"/>
  <c r="Q606" i="1"/>
  <c r="Q610" i="1"/>
  <c r="Q614" i="1"/>
  <c r="Q618" i="1"/>
  <c r="Q622" i="1"/>
  <c r="Q626" i="1"/>
  <c r="Q630" i="1"/>
  <c r="Q634" i="1"/>
  <c r="Q638" i="1"/>
  <c r="Q639" i="1"/>
  <c r="Q640" i="1"/>
  <c r="Q641" i="1"/>
  <c r="Q642" i="1"/>
  <c r="Q643" i="1"/>
  <c r="Q644" i="1"/>
  <c r="Q645" i="1"/>
  <c r="Q646" i="1"/>
  <c r="Q647" i="1"/>
  <c r="Q651" i="1"/>
  <c r="Q656" i="1"/>
  <c r="Q660" i="1"/>
  <c r="Q664" i="1"/>
  <c r="Q668" i="1"/>
  <c r="Q672" i="1"/>
  <c r="Q676" i="1"/>
  <c r="Q680" i="1"/>
  <c r="Q684" i="1"/>
  <c r="Q688" i="1"/>
  <c r="Q692" i="1"/>
  <c r="Q696" i="1"/>
  <c r="Q700" i="1"/>
  <c r="Q704" i="1"/>
  <c r="Q708" i="1"/>
  <c r="Q712" i="1"/>
  <c r="Q716" i="1"/>
  <c r="Q720" i="1"/>
  <c r="Q724" i="1"/>
  <c r="Q728" i="1"/>
  <c r="Q732" i="1"/>
  <c r="Q736" i="1"/>
  <c r="Q740" i="1"/>
  <c r="Q744" i="1"/>
  <c r="Q748" i="1"/>
  <c r="Q752" i="1"/>
  <c r="Q756" i="1"/>
  <c r="Q760" i="1"/>
  <c r="Q764" i="1"/>
  <c r="Q768" i="1"/>
  <c r="Q772" i="1"/>
  <c r="Q776" i="1"/>
  <c r="Q780" i="1"/>
  <c r="Q784" i="1"/>
  <c r="Q788" i="1"/>
  <c r="Q792" i="1"/>
  <c r="Q796" i="1"/>
  <c r="Q800" i="1"/>
  <c r="Q804" i="1"/>
  <c r="Q808" i="1"/>
  <c r="Q812" i="1"/>
  <c r="Q816" i="1"/>
  <c r="Q820" i="1"/>
  <c r="Q824" i="1"/>
  <c r="Q828" i="1"/>
  <c r="Q832" i="1"/>
  <c r="Q836" i="1"/>
  <c r="Q840" i="1"/>
  <c r="Q844" i="1"/>
  <c r="Q848" i="1"/>
  <c r="Q852" i="1"/>
  <c r="Q856" i="1"/>
  <c r="Q860" i="1"/>
  <c r="Q864" i="1"/>
  <c r="Q868" i="1"/>
  <c r="Q872" i="1"/>
  <c r="Q876" i="1"/>
  <c r="Q880" i="1"/>
  <c r="Q884" i="1"/>
  <c r="Q888" i="1"/>
  <c r="Q892" i="1"/>
  <c r="Q896" i="1"/>
  <c r="Q900" i="1"/>
  <c r="Q904" i="1"/>
  <c r="Q908" i="1"/>
  <c r="Q912" i="1"/>
  <c r="Q916" i="1"/>
  <c r="Q920" i="1"/>
  <c r="Q924" i="1"/>
  <c r="Q928" i="1"/>
  <c r="Q932" i="1"/>
  <c r="Q936" i="1"/>
  <c r="Q940" i="1"/>
  <c r="Q944" i="1"/>
  <c r="Q948" i="1"/>
  <c r="Q952" i="1"/>
  <c r="Q956" i="1"/>
  <c r="Q960" i="1"/>
  <c r="Q964" i="1"/>
  <c r="Q968" i="1"/>
  <c r="Q972" i="1"/>
  <c r="Q976" i="1"/>
  <c r="Q980" i="1"/>
  <c r="Q984" i="1"/>
  <c r="Q988" i="1"/>
  <c r="Q992" i="1"/>
  <c r="Q996" i="1"/>
  <c r="Q1000" i="1"/>
  <c r="Q1004" i="1"/>
  <c r="Q1008" i="1"/>
  <c r="Q1012" i="1"/>
  <c r="Q1016" i="1"/>
  <c r="Q1020" i="1"/>
  <c r="Q1024" i="1"/>
  <c r="Q1028" i="1"/>
  <c r="Q1032" i="1"/>
  <c r="Q1036" i="1"/>
  <c r="Q1040" i="1"/>
  <c r="Q1044" i="1"/>
  <c r="Q1048" i="1"/>
  <c r="Q1052" i="1"/>
  <c r="Q1056" i="1"/>
  <c r="Q1060" i="1"/>
  <c r="Q1064" i="1"/>
  <c r="Q1068" i="1"/>
  <c r="Q1072" i="1"/>
  <c r="Q1076" i="1"/>
  <c r="Q1080" i="1"/>
  <c r="Q1084" i="1"/>
  <c r="Q1087" i="1"/>
  <c r="Q1091" i="1"/>
  <c r="Q1095" i="1"/>
  <c r="Q1099" i="1"/>
  <c r="Q1103" i="1"/>
  <c r="Q1107" i="1"/>
  <c r="Q1111" i="1"/>
  <c r="Q1115" i="1"/>
  <c r="Q1118" i="1"/>
  <c r="Q1122" i="1"/>
  <c r="Q1126" i="1"/>
  <c r="Q1130" i="1"/>
  <c r="Q1134" i="1"/>
  <c r="Q1138" i="1"/>
  <c r="Q1141" i="1"/>
  <c r="Q1145" i="1"/>
  <c r="Q1149" i="1"/>
  <c r="Q1153" i="1"/>
  <c r="Q1157" i="1"/>
  <c r="Q1161" i="1"/>
  <c r="Q1165" i="1"/>
  <c r="Q1169" i="1"/>
  <c r="Q1173" i="1"/>
  <c r="Q1178" i="1"/>
  <c r="Q1187" i="1"/>
  <c r="Q1193" i="1"/>
  <c r="Q19" i="1"/>
  <c r="Q27" i="1"/>
  <c r="Q95" i="1"/>
  <c r="Q111" i="1"/>
  <c r="Q123" i="1"/>
  <c r="Q135" i="1"/>
  <c r="Q143" i="1"/>
  <c r="Q151" i="1"/>
  <c r="Q162" i="1"/>
  <c r="Q16" i="1"/>
  <c r="Q20" i="1"/>
  <c r="Q13" i="1"/>
  <c r="Q17" i="1"/>
  <c r="Q21" i="1"/>
  <c r="Q25" i="1"/>
  <c r="Q29" i="1"/>
  <c r="Q33" i="1"/>
  <c r="Q37" i="1"/>
  <c r="Q53" i="1"/>
  <c r="Q57" i="1"/>
  <c r="Q61" i="1"/>
  <c r="Q65" i="1"/>
  <c r="Q73" i="1"/>
  <c r="Q77" i="1"/>
  <c r="Q81" i="1"/>
  <c r="Q85" i="1"/>
  <c r="Q89" i="1"/>
  <c r="Q93" i="1"/>
  <c r="Q97" i="1"/>
  <c r="Q101" i="1"/>
  <c r="Q105" i="1"/>
  <c r="Q109" i="1"/>
  <c r="Q113" i="1"/>
  <c r="Q117" i="1"/>
  <c r="Q121" i="1"/>
  <c r="Q125" i="1"/>
  <c r="Q129" i="1"/>
  <c r="Q133" i="1"/>
  <c r="Q137" i="1"/>
  <c r="Q141" i="1"/>
  <c r="Q145" i="1"/>
  <c r="Q149" i="1"/>
  <c r="Q153" i="1"/>
  <c r="Q160" i="1"/>
  <c r="Q164" i="1"/>
  <c r="Q168" i="1"/>
  <c r="Q172" i="1"/>
  <c r="Q176" i="1"/>
  <c r="Q180" i="1"/>
  <c r="Q184" i="1"/>
  <c r="Q188" i="1"/>
  <c r="Q192" i="1"/>
  <c r="Q196" i="1"/>
  <c r="Q200" i="1"/>
  <c r="Q204" i="1"/>
  <c r="Q208" i="1"/>
  <c r="Q212" i="1"/>
  <c r="Q216" i="1"/>
  <c r="Q220" i="1"/>
  <c r="Q224" i="1"/>
  <c r="Q228" i="1"/>
  <c r="Q236" i="1"/>
  <c r="Q240" i="1"/>
  <c r="Q244" i="1"/>
  <c r="Q248" i="1"/>
  <c r="Q252" i="1"/>
  <c r="Q256" i="1"/>
  <c r="Q260" i="1"/>
  <c r="Q264" i="1"/>
  <c r="Q271" i="1"/>
  <c r="Q275" i="1"/>
  <c r="Q279" i="1"/>
  <c r="Q283" i="1"/>
  <c r="Q287" i="1"/>
  <c r="Q291" i="1"/>
  <c r="Q295" i="1"/>
  <c r="Q299" i="1"/>
  <c r="Q303" i="1"/>
  <c r="Q307" i="1"/>
  <c r="Q311" i="1"/>
  <c r="Q315" i="1"/>
  <c r="Q319" i="1"/>
  <c r="Q323" i="1"/>
  <c r="Q327" i="1"/>
  <c r="Q331" i="1"/>
  <c r="Q335" i="1"/>
  <c r="Q339" i="1"/>
  <c r="Q343" i="1"/>
  <c r="Q347" i="1"/>
  <c r="Q351" i="1"/>
  <c r="Q355" i="1"/>
  <c r="Q359" i="1"/>
  <c r="Q363" i="1"/>
  <c r="Q367" i="1"/>
  <c r="Q371" i="1"/>
  <c r="Q375" i="1"/>
  <c r="Q379" i="1"/>
  <c r="Q383" i="1"/>
  <c r="Q387" i="1"/>
  <c r="Q391" i="1"/>
  <c r="Q395" i="1"/>
  <c r="Q399" i="1"/>
  <c r="Q403" i="1"/>
  <c r="Q407" i="1"/>
  <c r="Q411" i="1"/>
  <c r="Q415" i="1"/>
  <c r="Q419" i="1"/>
  <c r="Q423" i="1"/>
  <c r="Q427" i="1"/>
  <c r="Q431" i="1"/>
  <c r="Q435" i="1"/>
  <c r="Q439" i="1"/>
  <c r="Q443" i="1"/>
  <c r="Q447" i="1"/>
  <c r="Q451" i="1"/>
  <c r="Q455" i="1"/>
  <c r="Q459" i="1"/>
  <c r="Q463" i="1"/>
  <c r="Q467" i="1"/>
  <c r="Q471" i="1"/>
  <c r="Q475" i="1"/>
  <c r="Q479" i="1"/>
  <c r="Q483" i="1"/>
  <c r="Q487" i="1"/>
  <c r="Q491" i="1"/>
  <c r="Q495" i="1"/>
  <c r="Q499" i="1"/>
  <c r="Q503" i="1"/>
  <c r="Q507" i="1"/>
  <c r="Q511" i="1"/>
  <c r="Q515" i="1"/>
  <c r="Q519" i="1"/>
  <c r="Q523" i="1"/>
  <c r="Q527" i="1"/>
  <c r="Q531" i="1"/>
  <c r="Q535" i="1"/>
  <c r="Q539" i="1"/>
  <c r="Q543" i="1"/>
  <c r="Q547" i="1"/>
  <c r="Q551" i="1"/>
  <c r="Q555" i="1"/>
  <c r="Q559" i="1"/>
  <c r="Q563" i="1"/>
  <c r="Q567" i="1"/>
  <c r="Q571" i="1"/>
  <c r="Q575" i="1"/>
  <c r="Q579" i="1"/>
  <c r="Q583" i="1"/>
  <c r="Q587" i="1"/>
  <c r="Q591" i="1"/>
  <c r="Q595" i="1"/>
  <c r="Q599" i="1"/>
  <c r="Q603" i="1"/>
  <c r="Q607" i="1"/>
  <c r="Q611" i="1"/>
  <c r="Q615" i="1"/>
  <c r="Q619" i="1"/>
  <c r="Q623" i="1"/>
  <c r="Q627" i="1"/>
  <c r="Q631" i="1"/>
  <c r="Q635" i="1"/>
  <c r="Q648" i="1"/>
  <c r="Q652" i="1"/>
  <c r="Q657" i="1"/>
  <c r="Q661" i="1"/>
  <c r="Q665" i="1"/>
  <c r="Q669" i="1"/>
  <c r="Q673" i="1"/>
  <c r="Q677" i="1"/>
  <c r="Q681" i="1"/>
  <c r="Q685" i="1"/>
  <c r="Q689" i="1"/>
  <c r="Q693" i="1"/>
  <c r="Q697" i="1"/>
  <c r="Q701" i="1"/>
  <c r="Q705" i="1"/>
  <c r="Q709" i="1"/>
  <c r="Q713" i="1"/>
  <c r="Q717" i="1"/>
  <c r="Q721" i="1"/>
  <c r="Q725" i="1"/>
  <c r="Q729" i="1"/>
  <c r="Q733" i="1"/>
  <c r="Q737" i="1"/>
  <c r="Q741" i="1"/>
  <c r="Q745" i="1"/>
  <c r="Q749" i="1"/>
  <c r="Q753" i="1"/>
  <c r="Q757" i="1"/>
  <c r="Q761" i="1"/>
  <c r="Q765" i="1"/>
  <c r="Q769" i="1"/>
  <c r="Q773" i="1"/>
  <c r="Q777" i="1"/>
  <c r="Q781" i="1"/>
  <c r="Q785" i="1"/>
  <c r="Q789" i="1"/>
  <c r="Q793" i="1"/>
  <c r="Q797" i="1"/>
  <c r="Q801" i="1"/>
  <c r="Q805" i="1"/>
  <c r="Q809" i="1"/>
  <c r="Q813" i="1"/>
  <c r="Q817" i="1"/>
  <c r="Q821" i="1"/>
  <c r="Q825" i="1"/>
  <c r="Q829" i="1"/>
  <c r="Q833" i="1"/>
  <c r="Q837" i="1"/>
  <c r="Q841" i="1"/>
  <c r="Q845" i="1"/>
  <c r="Q849" i="1"/>
  <c r="Q853" i="1"/>
  <c r="Q857" i="1"/>
  <c r="Q861" i="1"/>
  <c r="Q865" i="1"/>
  <c r="Q869" i="1"/>
  <c r="Q873" i="1"/>
  <c r="Q877" i="1"/>
  <c r="Q881" i="1"/>
  <c r="Q885" i="1"/>
  <c r="Q889" i="1"/>
  <c r="Q893" i="1"/>
  <c r="Q897" i="1"/>
  <c r="Q901" i="1"/>
  <c r="Q905" i="1"/>
  <c r="Q909" i="1"/>
  <c r="Q913" i="1"/>
  <c r="Q917" i="1"/>
  <c r="Q921" i="1"/>
  <c r="Q925" i="1"/>
  <c r="Q929" i="1"/>
  <c r="Q933" i="1"/>
  <c r="Q937" i="1"/>
  <c r="Q941" i="1"/>
  <c r="Q945" i="1"/>
  <c r="Q949" i="1"/>
  <c r="Q953" i="1"/>
  <c r="Q957" i="1"/>
  <c r="Q961" i="1"/>
  <c r="Q965" i="1"/>
  <c r="Q969" i="1"/>
  <c r="Q973" i="1"/>
  <c r="Q977" i="1"/>
  <c r="Q981" i="1"/>
  <c r="Q985" i="1"/>
  <c r="Q989" i="1"/>
  <c r="Q993" i="1"/>
  <c r="Q997" i="1"/>
  <c r="Q1001" i="1"/>
  <c r="Q1005" i="1"/>
  <c r="Q1009" i="1"/>
  <c r="Q1013" i="1"/>
  <c r="Q1017" i="1"/>
  <c r="Q1021" i="1"/>
  <c r="Q1025" i="1"/>
  <c r="Q1029" i="1"/>
  <c r="Q1033" i="1"/>
  <c r="Q1037" i="1"/>
  <c r="Q1041" i="1"/>
  <c r="Q1045" i="1"/>
  <c r="Q1049" i="1"/>
  <c r="Q1053" i="1"/>
  <c r="Q1057" i="1"/>
  <c r="Q1061" i="1"/>
  <c r="Q1065" i="1"/>
  <c r="Q1069" i="1"/>
  <c r="Q1073" i="1"/>
  <c r="Q1077" i="1"/>
  <c r="Q1081" i="1"/>
  <c r="Q1085" i="1"/>
  <c r="Q1088" i="1"/>
  <c r="Q1092" i="1"/>
  <c r="Q1096" i="1"/>
  <c r="Q1100" i="1"/>
  <c r="Q1104" i="1"/>
  <c r="Q1108" i="1"/>
  <c r="Q1112" i="1"/>
  <c r="Q1116" i="1"/>
  <c r="Q1119" i="1"/>
  <c r="Q1123" i="1"/>
  <c r="Q1127" i="1"/>
  <c r="Q1131" i="1"/>
  <c r="Q1135" i="1"/>
  <c r="Q1142" i="1"/>
  <c r="Q1146" i="1"/>
  <c r="Q1150" i="1"/>
  <c r="Q1154" i="1"/>
  <c r="Q1158" i="1"/>
  <c r="Q1162" i="1"/>
  <c r="Q1166" i="1"/>
  <c r="Q1170" i="1"/>
  <c r="Q1174" i="1"/>
  <c r="Q1179" i="1"/>
  <c r="Q1189" i="1"/>
  <c r="Q1194" i="1"/>
  <c r="Q39" i="1"/>
  <c r="Q70" i="1"/>
  <c r="Q87" i="1"/>
  <c r="Q99" i="1"/>
  <c r="Q119" i="1"/>
  <c r="Q131" i="1"/>
  <c r="Q147" i="1"/>
  <c r="Q14" i="1"/>
  <c r="Q18" i="1"/>
  <c r="Q22" i="1"/>
  <c r="Q26" i="1"/>
  <c r="Q30" i="1"/>
  <c r="Q34" i="1"/>
  <c r="Q38" i="1"/>
  <c r="Q54" i="1"/>
  <c r="Q58" i="1"/>
  <c r="Q62" i="1"/>
  <c r="Q66" i="1"/>
  <c r="Q69" i="1"/>
  <c r="Q74" i="1"/>
  <c r="Q78" i="1"/>
  <c r="Q82" i="1"/>
  <c r="Q86" i="1"/>
  <c r="Q90" i="1"/>
  <c r="Q94" i="1"/>
  <c r="Q98" i="1"/>
  <c r="Q102" i="1"/>
  <c r="Q106" i="1"/>
  <c r="Q110" i="1"/>
  <c r="Q114" i="1"/>
  <c r="Q118" i="1"/>
  <c r="Q122" i="1"/>
  <c r="Q126" i="1"/>
  <c r="Q130" i="1"/>
  <c r="Q134" i="1"/>
  <c r="Q138" i="1"/>
  <c r="Q142" i="1"/>
  <c r="Q146" i="1"/>
  <c r="Q150" i="1"/>
  <c r="Q154" i="1"/>
  <c r="Q161" i="1"/>
  <c r="Q165" i="1"/>
  <c r="Q169" i="1"/>
  <c r="Q173" i="1"/>
  <c r="Q177" i="1"/>
  <c r="Q181" i="1"/>
  <c r="Q185" i="1"/>
  <c r="Q189" i="1"/>
  <c r="Q193" i="1"/>
  <c r="Q197" i="1"/>
  <c r="Q201" i="1"/>
  <c r="Q205" i="1"/>
  <c r="Q209" i="1"/>
  <c r="Q213" i="1"/>
  <c r="Q217" i="1"/>
  <c r="Q221" i="1"/>
  <c r="Q225" i="1"/>
  <c r="Q229" i="1"/>
  <c r="Q233" i="1"/>
  <c r="Q237" i="1"/>
  <c r="Q241" i="1"/>
  <c r="Q245" i="1"/>
  <c r="Q249" i="1"/>
  <c r="Q253" i="1"/>
  <c r="Q257" i="1"/>
  <c r="Q261" i="1"/>
  <c r="Q265" i="1"/>
  <c r="Q268" i="1"/>
  <c r="Q272" i="1"/>
  <c r="Q276" i="1"/>
  <c r="Q280" i="1"/>
  <c r="Q284" i="1"/>
  <c r="Q288" i="1"/>
  <c r="Q292" i="1"/>
  <c r="Q296" i="1"/>
  <c r="Q300" i="1"/>
  <c r="Q304" i="1"/>
  <c r="Q308" i="1"/>
  <c r="Q312" i="1"/>
  <c r="Q316" i="1"/>
  <c r="Q320" i="1"/>
  <c r="Q324" i="1"/>
  <c r="Q328" i="1"/>
  <c r="Q332" i="1"/>
  <c r="Q336" i="1"/>
  <c r="Q340" i="1"/>
  <c r="Q344" i="1"/>
  <c r="Q348" i="1"/>
  <c r="Q352" i="1"/>
  <c r="Q356" i="1"/>
  <c r="Q360" i="1"/>
  <c r="Q364" i="1"/>
  <c r="Q368" i="1"/>
  <c r="Q372" i="1"/>
  <c r="Q376" i="1"/>
  <c r="Q380" i="1"/>
  <c r="Q384" i="1"/>
  <c r="Q388" i="1"/>
  <c r="Q392" i="1"/>
  <c r="Q396" i="1"/>
  <c r="Q400" i="1"/>
  <c r="Q404" i="1"/>
  <c r="Q408" i="1"/>
  <c r="Q412" i="1"/>
  <c r="Q416" i="1"/>
  <c r="Q420" i="1"/>
  <c r="Q424" i="1"/>
  <c r="Q428" i="1"/>
  <c r="Q432" i="1"/>
  <c r="Q436" i="1"/>
  <c r="Q440" i="1"/>
  <c r="Q444" i="1"/>
  <c r="Q448" i="1"/>
  <c r="Q452" i="1"/>
  <c r="Q456" i="1"/>
  <c r="Q460" i="1"/>
  <c r="Q464" i="1"/>
  <c r="Q468" i="1"/>
  <c r="Q472" i="1"/>
  <c r="Q476" i="1"/>
  <c r="Q480" i="1"/>
  <c r="Q484" i="1"/>
  <c r="Q488" i="1"/>
  <c r="Q492" i="1"/>
  <c r="Q496" i="1"/>
  <c r="Q500" i="1"/>
  <c r="Q504" i="1"/>
  <c r="Q508" i="1"/>
  <c r="Q512" i="1"/>
  <c r="Q516" i="1"/>
  <c r="Q520" i="1"/>
  <c r="Q524" i="1"/>
  <c r="Q528" i="1"/>
  <c r="Q532" i="1"/>
  <c r="Q536" i="1"/>
  <c r="Q540" i="1"/>
  <c r="Q544" i="1"/>
  <c r="Q548" i="1"/>
  <c r="Q552" i="1"/>
  <c r="Q556" i="1"/>
  <c r="Q560" i="1"/>
  <c r="Q564" i="1"/>
  <c r="Q568" i="1"/>
  <c r="Q572" i="1"/>
  <c r="Q576" i="1"/>
  <c r="Q580" i="1"/>
  <c r="Q584" i="1"/>
  <c r="Q588" i="1"/>
  <c r="Q592" i="1"/>
  <c r="Q596" i="1"/>
  <c r="Q600" i="1"/>
  <c r="Q604" i="1"/>
  <c r="Q608" i="1"/>
  <c r="Q612" i="1"/>
  <c r="Q616" i="1"/>
  <c r="Q620" i="1"/>
  <c r="Q624" i="1"/>
  <c r="Q628" i="1"/>
  <c r="Q632" i="1"/>
  <c r="Q636" i="1"/>
  <c r="Q649" i="1"/>
  <c r="Q653" i="1"/>
  <c r="Q658" i="1"/>
  <c r="Q662" i="1"/>
  <c r="Q666" i="1"/>
  <c r="Q670" i="1"/>
  <c r="Q674" i="1"/>
  <c r="Q678" i="1"/>
  <c r="Q682" i="1"/>
  <c r="Q686" i="1"/>
  <c r="Q690" i="1"/>
  <c r="Q694" i="1"/>
  <c r="Q698" i="1"/>
  <c r="Q702" i="1"/>
  <c r="Q706" i="1"/>
  <c r="Q710" i="1"/>
  <c r="Q714" i="1"/>
  <c r="Q718" i="1"/>
  <c r="Q722" i="1"/>
  <c r="Q726" i="1"/>
  <c r="Q730" i="1"/>
  <c r="Q734" i="1"/>
  <c r="Q738" i="1"/>
  <c r="Q742" i="1"/>
  <c r="Q746" i="1"/>
  <c r="Q750" i="1"/>
  <c r="Q754" i="1"/>
  <c r="Q758" i="1"/>
  <c r="Q762" i="1"/>
  <c r="Q766" i="1"/>
  <c r="Q770" i="1"/>
  <c r="Q774" i="1"/>
  <c r="Q778" i="1"/>
  <c r="Q782" i="1"/>
  <c r="Q786" i="1"/>
  <c r="Q790" i="1"/>
  <c r="Q794" i="1"/>
  <c r="Q798" i="1"/>
  <c r="Q802" i="1"/>
  <c r="Q806" i="1"/>
  <c r="Q810" i="1"/>
  <c r="Q814" i="1"/>
  <c r="Q818" i="1"/>
  <c r="Q822" i="1"/>
  <c r="Q826" i="1"/>
  <c r="Q830" i="1"/>
  <c r="Q834" i="1"/>
  <c r="Q838" i="1"/>
  <c r="Q842" i="1"/>
  <c r="Q846" i="1"/>
  <c r="Q850" i="1"/>
  <c r="Q854" i="1"/>
  <c r="Q858" i="1"/>
  <c r="Q862" i="1"/>
  <c r="Q866" i="1"/>
  <c r="Q870" i="1"/>
  <c r="Q874" i="1"/>
  <c r="Q878" i="1"/>
  <c r="Q882" i="1"/>
  <c r="Q886" i="1"/>
  <c r="Q890" i="1"/>
  <c r="Q894" i="1"/>
  <c r="Q898" i="1"/>
  <c r="Q902" i="1"/>
  <c r="Q906" i="1"/>
  <c r="Q910" i="1"/>
  <c r="Q914" i="1"/>
  <c r="Q918" i="1"/>
  <c r="Q922" i="1"/>
  <c r="Q926" i="1"/>
  <c r="Q930" i="1"/>
  <c r="Q934" i="1"/>
  <c r="Q938" i="1"/>
  <c r="Q942" i="1"/>
  <c r="Q946" i="1"/>
  <c r="Q950" i="1"/>
  <c r="Q954" i="1"/>
  <c r="Q958" i="1"/>
  <c r="Q962" i="1"/>
  <c r="Q970" i="1"/>
  <c r="Q974" i="1"/>
  <c r="Q978" i="1"/>
  <c r="Q982" i="1"/>
  <c r="Q986" i="1"/>
  <c r="Q990" i="1"/>
  <c r="Q994" i="1"/>
  <c r="Q998" i="1"/>
  <c r="Q1002" i="1"/>
  <c r="Q1006" i="1"/>
  <c r="Q1010" i="1"/>
  <c r="Q1014" i="1"/>
  <c r="Q1018" i="1"/>
  <c r="Q1022" i="1"/>
  <c r="Q1026" i="1"/>
  <c r="Q1030" i="1"/>
  <c r="Q1034" i="1"/>
  <c r="Q1038" i="1"/>
  <c r="Q1042" i="1"/>
  <c r="Q1046" i="1"/>
  <c r="Q1050" i="1"/>
  <c r="Q1054" i="1"/>
  <c r="Q1058" i="1"/>
  <c r="Q1062" i="1"/>
  <c r="Q1066" i="1"/>
  <c r="Q1070" i="1"/>
  <c r="Q1074" i="1"/>
  <c r="Q1078" i="1"/>
  <c r="Q1082" i="1"/>
  <c r="Q1089" i="1"/>
  <c r="Q1093" i="1"/>
  <c r="Q1097" i="1"/>
  <c r="Q1101" i="1"/>
  <c r="Q1105" i="1"/>
  <c r="Q1109" i="1"/>
  <c r="Q1113" i="1"/>
  <c r="Q1120" i="1"/>
  <c r="Q1124" i="1"/>
  <c r="Q1128" i="1"/>
  <c r="Q1132" i="1"/>
  <c r="Q1136" i="1"/>
  <c r="Q1139" i="1"/>
  <c r="Q1143" i="1"/>
  <c r="Q1147" i="1"/>
  <c r="Q1151" i="1"/>
  <c r="Q1155" i="1"/>
  <c r="Q1159" i="1"/>
  <c r="Q1163" i="1"/>
  <c r="Q1167" i="1"/>
  <c r="Q1171" i="1"/>
  <c r="Q1176" i="1"/>
  <c r="Q1180" i="1"/>
  <c r="Q1191" i="1"/>
  <c r="Q1195" i="1"/>
</calcChain>
</file>

<file path=xl/sharedStrings.xml><?xml version="1.0" encoding="utf-8"?>
<sst xmlns="http://schemas.openxmlformats.org/spreadsheetml/2006/main" count="12646" uniqueCount="5347">
  <si>
    <t>-:HSMHPI=ZUXVXW:</t>
  </si>
  <si>
    <t>-:HSMHPI=ZUXVY^:</t>
  </si>
  <si>
    <t>Haute-Marne</t>
  </si>
  <si>
    <t>Meurthe-et-Moselle</t>
  </si>
  <si>
    <t>Bas-Rhin</t>
  </si>
  <si>
    <t>Haut-Rhin</t>
  </si>
  <si>
    <t>Saône-et-Loire</t>
  </si>
  <si>
    <t>Savoie</t>
  </si>
  <si>
    <t>Seine-Maritime</t>
  </si>
  <si>
    <t>Seine-et-Marne</t>
  </si>
  <si>
    <t>Yvelines</t>
  </si>
  <si>
    <t>Deux-Sèvres</t>
  </si>
  <si>
    <t>Somme</t>
  </si>
  <si>
    <t>Tarn-et-Garonne</t>
  </si>
  <si>
    <t>Vaucluse</t>
  </si>
  <si>
    <t>Hautes-Pyrénées</t>
  </si>
  <si>
    <t>Situation Géographique</t>
  </si>
  <si>
    <t>ALSACE</t>
  </si>
  <si>
    <t>Aube</t>
  </si>
  <si>
    <t>Matrice Régions</t>
  </si>
  <si>
    <t>N° Dep</t>
  </si>
  <si>
    <t>Nom</t>
  </si>
  <si>
    <t>Region</t>
  </si>
  <si>
    <t>ÎLE-DE-FRANCE</t>
  </si>
  <si>
    <t>Ain</t>
  </si>
  <si>
    <t>AUVERGNE</t>
  </si>
  <si>
    <t>PROVENCE-ALPES-CÔTE D'AZUR</t>
  </si>
  <si>
    <t>Haute-Corse</t>
  </si>
  <si>
    <t>CORSE</t>
  </si>
  <si>
    <t>Côte-d’Or</t>
  </si>
  <si>
    <t>Creuse</t>
  </si>
  <si>
    <t>Dordogne</t>
  </si>
  <si>
    <t>OT</t>
  </si>
  <si>
    <t>ET</t>
  </si>
  <si>
    <t>Mayenne</t>
  </si>
  <si>
    <t>Corrèze</t>
  </si>
  <si>
    <t>Vienne</t>
  </si>
  <si>
    <t>Prévision de
Parution</t>
  </si>
  <si>
    <t>FRANCHE-COMTÉ</t>
  </si>
  <si>
    <t>Aude</t>
  </si>
  <si>
    <t>CHAMPAGNE-ARDENNE</t>
  </si>
  <si>
    <t>Aisne</t>
  </si>
  <si>
    <t>PICARDIE</t>
  </si>
  <si>
    <t>Allier</t>
  </si>
  <si>
    <t>HAUTE-NORMANDIE</t>
  </si>
  <si>
    <t>Alpes-de-Haute-Provence</t>
  </si>
  <si>
    <t>CENTRE</t>
  </si>
  <si>
    <t>Hautes-Alpes</t>
  </si>
  <si>
    <t>BASSE-NORMANDIE</t>
  </si>
  <si>
    <t>Alpes-Maritimes</t>
  </si>
  <si>
    <t>BOURGOGNE</t>
  </si>
  <si>
    <t>Ardèche</t>
  </si>
  <si>
    <t>NORD-PAS-DE-CALAIS</t>
  </si>
  <si>
    <t>Ardennes</t>
  </si>
  <si>
    <t>LORRAINE</t>
  </si>
  <si>
    <t>Ariège</t>
  </si>
  <si>
    <t>PAYS DE LA LOIRE</t>
  </si>
  <si>
    <t>Aveyron</t>
  </si>
  <si>
    <t>BRETAGNE</t>
  </si>
  <si>
    <t>Bouches-du-Rhône</t>
  </si>
  <si>
    <t>POITOU-CHARENTES</t>
  </si>
  <si>
    <t>Calvados</t>
  </si>
  <si>
    <t>Loir-et-Cher</t>
  </si>
  <si>
    <t>Loire</t>
  </si>
  <si>
    <t>Haute-Loire</t>
  </si>
  <si>
    <t>Paris</t>
  </si>
  <si>
    <t>Lozère</t>
  </si>
  <si>
    <t>Manche</t>
  </si>
  <si>
    <t>AQUITAINE</t>
  </si>
  <si>
    <t>Cantal</t>
  </si>
  <si>
    <t>MIDI-PYRÉNÉES</t>
  </si>
  <si>
    <t>Vendée</t>
  </si>
  <si>
    <t>Vosges</t>
  </si>
  <si>
    <t>Yonne</t>
  </si>
  <si>
    <t>Territoire-de-Belfort</t>
  </si>
  <si>
    <t>Essonne</t>
  </si>
  <si>
    <t>Meuse</t>
  </si>
  <si>
    <t>Moselle</t>
  </si>
  <si>
    <t>Nord</t>
  </si>
  <si>
    <t>Orne</t>
  </si>
  <si>
    <t>Pas-de-Calais</t>
  </si>
  <si>
    <t>Pyrénées-Atlantiques</t>
  </si>
  <si>
    <t>RT</t>
  </si>
  <si>
    <t>MT</t>
  </si>
  <si>
    <t>Drôme</t>
  </si>
  <si>
    <t>Eure-et-Loir</t>
  </si>
  <si>
    <t>Finistère</t>
  </si>
  <si>
    <t>Haute-Garonne</t>
  </si>
  <si>
    <t>Gers</t>
  </si>
  <si>
    <t>Hérault</t>
  </si>
  <si>
    <t>Indre</t>
  </si>
  <si>
    <t>Isère</t>
  </si>
  <si>
    <t>Hauts-de-Seine</t>
  </si>
  <si>
    <t>Val-de-Marne</t>
  </si>
  <si>
    <t>TVA</t>
  </si>
  <si>
    <t>Code région</t>
  </si>
  <si>
    <t>Zone Promoteur</t>
  </si>
  <si>
    <t>Dép</t>
  </si>
  <si>
    <t>Série</t>
  </si>
  <si>
    <t>ED</t>
  </si>
  <si>
    <t>Charente</t>
  </si>
  <si>
    <t>LIMOUSIN</t>
  </si>
  <si>
    <t>Charente-Maritime</t>
  </si>
  <si>
    <t>Landes</t>
  </si>
  <si>
    <t>-:HSMHPI=ZWW[X]:</t>
  </si>
  <si>
    <t>Cher</t>
  </si>
  <si>
    <t>Doubs</t>
  </si>
  <si>
    <t>RHONE-ALPES</t>
  </si>
  <si>
    <t>2A</t>
  </si>
  <si>
    <t>2B</t>
  </si>
  <si>
    <t>Prix Public Euro H.T.</t>
  </si>
  <si>
    <t>M2417</t>
  </si>
  <si>
    <t>GT</t>
  </si>
  <si>
    <t>Mill.</t>
  </si>
  <si>
    <t>Date de
Parution</t>
  </si>
  <si>
    <t>Code
Num.</t>
  </si>
  <si>
    <t>Désignation</t>
  </si>
  <si>
    <t>CODE BARRE</t>
  </si>
  <si>
    <t>Loire-Atlantique</t>
  </si>
  <si>
    <t>Lot</t>
  </si>
  <si>
    <t>1 ex/ Taille/ Poids</t>
  </si>
  <si>
    <t>10ex /Taille/Poids</t>
  </si>
  <si>
    <t xml:space="preserve">carton de 15ex T/P </t>
  </si>
  <si>
    <t xml:space="preserve">carton de 20ex T/P </t>
  </si>
  <si>
    <t xml:space="preserve">carton de 25ex T/P </t>
  </si>
  <si>
    <t>carton de 50ex T/P</t>
  </si>
  <si>
    <t>carton 100ex T/P</t>
  </si>
  <si>
    <t>24X11X0,05/0,095Kg</t>
  </si>
  <si>
    <t>24x11x6/0,95Kg</t>
  </si>
  <si>
    <t>54x27x12/10kg</t>
  </si>
  <si>
    <t>22X11X0,03/0,05Kg</t>
  </si>
  <si>
    <t>22x11x4/0,50kg</t>
  </si>
  <si>
    <t>37x25x12/5,25kg</t>
  </si>
  <si>
    <t>Prix Public T.T.C.5,50%</t>
  </si>
  <si>
    <t>OTR</t>
  </si>
  <si>
    <t>ETR</t>
  </si>
  <si>
    <t>LANGUDOC-ROUSSILLON</t>
  </si>
  <si>
    <t>Corse-du-Sud</t>
  </si>
  <si>
    <t>-:HSMHPI=ZV\Z[[:</t>
  </si>
  <si>
    <t>Nom de la région</t>
  </si>
  <si>
    <t>SB</t>
  </si>
  <si>
    <t>-:HSMHPI=ZXXUV[:</t>
  </si>
  <si>
    <t>-:HSMHPI=ZXXUWX:</t>
  </si>
  <si>
    <t>-:HSMHPI=ZXXUXU:</t>
  </si>
  <si>
    <t>-:HSMHPI=ZXXUZY:</t>
  </si>
  <si>
    <t>-:HSMHPI=ZXXVU]:</t>
  </si>
  <si>
    <t>-:HSMHPI=ZXXVVZ:</t>
  </si>
  <si>
    <t>-:HSMHPI=ZXXVWW:</t>
  </si>
  <si>
    <t>-:HSMHPI=ZXXVX^:</t>
  </si>
  <si>
    <t>-:HSMHPI=ZXXVZX:</t>
  </si>
  <si>
    <t>-:HSMHPI=ZXXV[U:</t>
  </si>
  <si>
    <t>-:HSMHPI=ZXXV\\:</t>
  </si>
  <si>
    <t>-:HSMHPI=ZXXV]Y:</t>
  </si>
  <si>
    <t>-:HSMHPI=ZXXWX]:</t>
  </si>
  <si>
    <t>-:HSMHPI=ZXXW[^:</t>
  </si>
  <si>
    <t>-:HSMHPI=ZXXW]X:</t>
  </si>
  <si>
    <t>-:HSMHPI=ZXXW^U:</t>
  </si>
  <si>
    <t>-:HSMHPI=ZXXXU[:</t>
  </si>
  <si>
    <t>-:HSMHPI=ZXXXVX:</t>
  </si>
  <si>
    <t>-:HSMHPI=ZXXXWU:</t>
  </si>
  <si>
    <t>-:HSMHPI=ZXXXX\:</t>
  </si>
  <si>
    <t>-:HSMHPI=ZXXXYY:</t>
  </si>
  <si>
    <t>-:HSMHPI=ZXXXZV:</t>
  </si>
  <si>
    <t>-:HSMHPI=ZXXX[]:</t>
  </si>
  <si>
    <t>-:HSMHPI=ZXXX]W:</t>
  </si>
  <si>
    <t>-:HSMHPI=ZXXX^^:</t>
  </si>
  <si>
    <t>-:HSMHPI=ZXXYUZ:</t>
  </si>
  <si>
    <t>4460A</t>
  </si>
  <si>
    <t>-:HSMHPI=ZXX[]^:</t>
  </si>
  <si>
    <t>-:HSMHPI=ZXX\UW:</t>
  </si>
  <si>
    <t>-:HSMHPI=ZXX\[Y:</t>
  </si>
  <si>
    <t>-:HSMHPI=ZXX\\V:</t>
  </si>
  <si>
    <t>-:HSMHPI=ZXX]UV:</t>
  </si>
  <si>
    <t>-:HSMHPI=ZXX]V]:</t>
  </si>
  <si>
    <t>-:HSMHPI=ZXX]Z[:</t>
  </si>
  <si>
    <t>-:HSMHPI=ZXX][X:</t>
  </si>
  <si>
    <t>-:HSMHPI=ZXX^UU:</t>
  </si>
  <si>
    <t>-:HSMHPI=ZXX^XV:</t>
  </si>
  <si>
    <t>-:HSMHPI=ZXX^ZZ:</t>
  </si>
  <si>
    <t>-:HSMHPI=ZXX^][:</t>
  </si>
  <si>
    <t>-:HSMHPI=ZXX^^X:</t>
  </si>
  <si>
    <t>-:HSMHPI=ZXYUWU:</t>
  </si>
  <si>
    <t>-:HSMHPI=ZXYUYY:</t>
  </si>
  <si>
    <t>-:HSMHPI=ZXYUZV:</t>
  </si>
  <si>
    <t>-:HSMHPI=ZXYU[]:</t>
  </si>
  <si>
    <t>-:HSMHPI=ZXYU\Z:</t>
  </si>
  <si>
    <t>-:HSMHPI=ZXYU]W:</t>
  </si>
  <si>
    <t>-:HSMHPI=ZXYVVW:</t>
  </si>
  <si>
    <t>-:HSMHPI=ZXYVZU:</t>
  </si>
  <si>
    <t>-:HSMHPI=ZXYV[\:</t>
  </si>
  <si>
    <t>-:HSMHPI=ZXYV\Y:</t>
  </si>
  <si>
    <t>-:HSMHPI=ZXYV^]:</t>
  </si>
  <si>
    <t>-:HSMHPI=ZXYWUY:</t>
  </si>
  <si>
    <t>-:HSMHPI=ZXYWXZ:</t>
  </si>
  <si>
    <t>-:HSMHPI=ZXYWYW:</t>
  </si>
  <si>
    <t>-:HSMHPI=ZXYW^\:</t>
  </si>
  <si>
    <t>-:HSMHPI=ZXYXUX:</t>
  </si>
  <si>
    <t>-:HSMHPI=ZXYXW\:</t>
  </si>
  <si>
    <t>-:HSMHPI=ZXYXXY:</t>
  </si>
  <si>
    <t>-:HSMHPI=ZXYX[Z:</t>
  </si>
  <si>
    <t>-:HSMHPI=ZXYYV^:</t>
  </si>
  <si>
    <t>-:HSMHPI=ZXYYYU:</t>
  </si>
  <si>
    <t>-:HSMHPI=ZXY\WX:</t>
  </si>
  <si>
    <t>-:HSMHPI=ZXX\]]:</t>
  </si>
  <si>
    <t>-:HSMHPI=ZXX\^Z:</t>
  </si>
  <si>
    <t>-:HSMHPI=ZXX]WZ:</t>
  </si>
  <si>
    <t>-:HSMHPI=ZXY\XU:</t>
  </si>
  <si>
    <t>-:HSMHPI=ZXX]Y^:</t>
  </si>
  <si>
    <t>-:HSMHPI=ZXX]\U:</t>
  </si>
  <si>
    <t>-:HSMHPI=ZXX^WY:</t>
  </si>
  <si>
    <t>-:HSMHPI=ZXX^Y]:</t>
  </si>
  <si>
    <t>-:HSMHPI=ZXYUVX:</t>
  </si>
  <si>
    <t>-:HSMHPI=ZXY\ZY:</t>
  </si>
  <si>
    <t>-:HSMHPI=ZXYU^^:</t>
  </si>
  <si>
    <t>-:HSMHPI=ZXYV]V:</t>
  </si>
  <si>
    <t>-:HSMHPI=ZXYWVV:</t>
  </si>
  <si>
    <t>-:HSMHPI=ZXYW\X:</t>
  </si>
  <si>
    <t>-:HSMHPI=ZXYW]U:</t>
  </si>
  <si>
    <t>-:HSMHPI=ZXYXVU:</t>
  </si>
  <si>
    <t>-:HSMHPI=ZXYXZ]:</t>
  </si>
  <si>
    <t>-:HSMHPI=ZXY\[V:</t>
  </si>
  <si>
    <t>-:HSMHPI=ZXYX]^:</t>
  </si>
  <si>
    <t>-:HSMHPI=ZXYX^[:</t>
  </si>
  <si>
    <t>-:HSMHPI=ZXYYUW:</t>
  </si>
  <si>
    <t>-:HSMHPI=ZXYZWZ:</t>
  </si>
  <si>
    <t>-:HSMHPI=ZXY\\]:</t>
  </si>
  <si>
    <t>-:HSMHPI=ZXYYZ\:</t>
  </si>
  <si>
    <t>-:HSMHPI=ZXZXZZ:</t>
  </si>
  <si>
    <t>-:HSMHPI=ZXZYV[:</t>
  </si>
  <si>
    <t>-:HSMHPI=ZXZYWX:</t>
  </si>
  <si>
    <t>-:HSMHPI=ZXZYXU:</t>
  </si>
  <si>
    <t>-:HSMHPI=ZXZYY\:</t>
  </si>
  <si>
    <t>-:HSMHPI=ZXZY[V:</t>
  </si>
  <si>
    <t>-:HSMHPI=ZXZZU]:</t>
  </si>
  <si>
    <t>-:HSMHPI=ZXZZX^:</t>
  </si>
  <si>
    <t>-:HSMHPI=ZXZZY[:</t>
  </si>
  <si>
    <t>-:HSMHPI=ZXZZZX:</t>
  </si>
  <si>
    <t>-:HSMHPI=ZXZZ[U:</t>
  </si>
  <si>
    <t>-:HSMHPI=ZXZZ\\:</t>
  </si>
  <si>
    <t>-:HSMHPI=ZXZZ^V:</t>
  </si>
  <si>
    <t>-:HSMHPI=ZXZ\[]:</t>
  </si>
  <si>
    <t>-:HSMHPI=ZXZ\]W:</t>
  </si>
  <si>
    <t>-:HSMHPI=ZXZV\V:</t>
  </si>
  <si>
    <t>-:HSMHPI=ZXZV]]:</t>
  </si>
  <si>
    <t>-:HSMHPI=ZXZWWZ:</t>
  </si>
  <si>
    <t>-:HSMHPI=ZXZWY^:</t>
  </si>
  <si>
    <t>-:HSMHPI=ZXZW]\:</t>
  </si>
  <si>
    <t>-:HSMHPI=ZXZW^Y:</t>
  </si>
  <si>
    <t>-:HSMHPI=ZXZXUU:</t>
  </si>
  <si>
    <t>-:HSMHPI=ZXZXXV:</t>
  </si>
  <si>
    <t>-:HSMHPI=ZXZXY]:</t>
  </si>
  <si>
    <t>-:HSMHPI=ZXZX[W:</t>
  </si>
  <si>
    <t>-:HSMHPI=ZXZX\^:</t>
  </si>
  <si>
    <t>-:HSMHPI=ZXZX][:</t>
  </si>
  <si>
    <t>-:HSMHPI=ZXZX^X:</t>
  </si>
  <si>
    <t>-:HSMHPI=ZXZY^W:</t>
  </si>
  <si>
    <t>-:HSMHPI=ZX[W[U:</t>
  </si>
  <si>
    <t>-:HSMHPI=ZXZ[U\:</t>
  </si>
  <si>
    <t>-:HSMHPI=ZXZ[VY:</t>
  </si>
  <si>
    <t>-:HSMHPI=ZXZ[WV:</t>
  </si>
  <si>
    <t>-:HSMHPI=ZXYZV]:</t>
  </si>
  <si>
    <t>-:HSMHPI=ZXZ[X]:</t>
  </si>
  <si>
    <t>-:HSMHPI=ZXZ[YZ:</t>
  </si>
  <si>
    <t>-:HSMHPI=ZXZ[]X:</t>
  </si>
  <si>
    <t>-:HSMHPI=ZXZ\U[:</t>
  </si>
  <si>
    <t>-:HSMHPI=ZX[V\]:</t>
  </si>
  <si>
    <t>-:HSMHPI=ZX[WY[:</t>
  </si>
  <si>
    <t>-:HSMHPI=ZX[WZX:</t>
  </si>
  <si>
    <t>-:HSMHPI=ZX[W]Y:</t>
  </si>
  <si>
    <t>-:HSMHPI=ZX[W^V:</t>
  </si>
  <si>
    <t>-:HSMHPI=ZXZ[[^:</t>
  </si>
  <si>
    <t>-:HSMHPI=ZXZ[\[:</t>
  </si>
  <si>
    <t>-:HSMHPI=ZXZ[^U:</t>
  </si>
  <si>
    <t>-:HSMHPI=ZXZ\X\:</t>
  </si>
  <si>
    <t>-:HSMHPI=ZXZ\ZV:</t>
  </si>
  <si>
    <t>-:HSMHPI=ZXZWUV:</t>
  </si>
  <si>
    <t>-:HSMHPI=ZXZWV]:</t>
  </si>
  <si>
    <t>-:HSMHPI=ZXZW[X:</t>
  </si>
  <si>
    <t>-:HSMHPI=ZXZW\U:</t>
  </si>
  <si>
    <t>-:HSMHPI=ZX[V]Z:</t>
  </si>
  <si>
    <t>-:HSMHPI=ZX[V^W:</t>
  </si>
  <si>
    <t>-:HSMHPI=ZX[WVZ:</t>
  </si>
  <si>
    <t>-:HSMHPI=ZX[WWW:</t>
  </si>
  <si>
    <t>-:HSMHPI=ZX[WX^:</t>
  </si>
  <si>
    <t>-:HSMHPI=ZX[W\\:</t>
  </si>
  <si>
    <t>-:HSMHPI=ZX[XU\:</t>
  </si>
  <si>
    <t>-:HSMHPI=ZX[XVY:</t>
  </si>
  <si>
    <t>-:HSMHPI=ZXZ\VX:</t>
  </si>
  <si>
    <t>-:HSMHPI=ZXZ\WU:</t>
  </si>
  <si>
    <t>-:HSMHPI=ZXZ\YY:</t>
  </si>
  <si>
    <t>-:HSMHPI=ZX[WU]:</t>
  </si>
  <si>
    <t>-:HSMHPI=ZX][\\:</t>
  </si>
  <si>
    <t>-:HSMHPI=ZX][^V:</t>
  </si>
  <si>
    <t>-:HSMHPI=ZX]\VY:</t>
  </si>
  <si>
    <t>-:HSMHPI=ZX\VWU:</t>
  </si>
  <si>
    <t>-:HSMHPI=ZX]\YZ:</t>
  </si>
  <si>
    <t>-:HSMHPI=ZX][Y[:</t>
  </si>
  <si>
    <t>-:HSMHPI=ZX[^Z[:</t>
  </si>
  <si>
    <t>-:HSMHPI=ZX[^[X:</t>
  </si>
  <si>
    <t>-:HSMHPI=ZX[^^Y:</t>
  </si>
  <si>
    <t>-:HSMHPI=ZX\UU\:</t>
  </si>
  <si>
    <t>-:HSMHPI=ZX^W^W:</t>
  </si>
  <si>
    <t>-:HSMHPI=ZX]\U\:</t>
  </si>
  <si>
    <t>-:HSMHPI=ZX\UVY:</t>
  </si>
  <si>
    <t>-:HSMHPI=ZX\UWV:</t>
  </si>
  <si>
    <t>-:HSMHPI=ZX\UX]:</t>
  </si>
  <si>
    <t>-:HSMHPI=ZX\UZW:</t>
  </si>
  <si>
    <t>-:HSMHPI=ZX\U[^:</t>
  </si>
  <si>
    <t>-:HSMHPI=ZX\U\[:</t>
  </si>
  <si>
    <t>-:HSMHPI=ZX\U]X:</t>
  </si>
  <si>
    <t>-:HSMHPI=ZX\U^U:</t>
  </si>
  <si>
    <t>-:HSMHPI=ZX]\WV:</t>
  </si>
  <si>
    <t>-:HSMHPI=ZX\VU[:</t>
  </si>
  <si>
    <t>-:HSMHPI=ZX\VVX:</t>
  </si>
  <si>
    <t>-:HSMHPI=ZX\VX\:</t>
  </si>
  <si>
    <t>-:HSMHPI=ZX\VYY:</t>
  </si>
  <si>
    <t>-:HSMHPI=ZX\V[]:</t>
  </si>
  <si>
    <t>-:HSMHPI=ZX\V\Z:</t>
  </si>
  <si>
    <t>-:HSMHPI=ZX\V]W:</t>
  </si>
  <si>
    <t>-:HSMHPI=ZX\V^^:</t>
  </si>
  <si>
    <t>-:HSMHPI=ZX\WUZ:</t>
  </si>
  <si>
    <t>-:HSMHPI=ZX\WVW:</t>
  </si>
  <si>
    <t>-:HSMHPI=ZX\WX[:</t>
  </si>
  <si>
    <t>-:HSMHPI=ZX\WYX:</t>
  </si>
  <si>
    <t>-:HSMHPI=ZX\WZU:</t>
  </si>
  <si>
    <t>-:HSMHPI=ZX\W\Y:</t>
  </si>
  <si>
    <t>-:HSMHPI=ZX\W]V:</t>
  </si>
  <si>
    <t>-:HSMHPI=ZX\W^]:</t>
  </si>
  <si>
    <t>-:HSMHPI=ZX\XUY:</t>
  </si>
  <si>
    <t>-:HSMHPI=ZX\XVV:</t>
  </si>
  <si>
    <t>-:HSMHPI=ZX\XW]:</t>
  </si>
  <si>
    <t>-:HSMHPI=ZX\XXZ:</t>
  </si>
  <si>
    <t>-:HSMHPI=ZX\XYW:</t>
  </si>
  <si>
    <t>-:HSMHPI=ZX\XZ^:</t>
  </si>
  <si>
    <t>-:HSMHPI=ZX\X[[:</t>
  </si>
  <si>
    <t>-:HSMHPI=ZX\X\X:</t>
  </si>
  <si>
    <t>-:HSMHPI=ZX\X]U:</t>
  </si>
  <si>
    <t>-:HSMHPI=ZX\X^\:</t>
  </si>
  <si>
    <t>-:HSMHPI=ZX\YUX:</t>
  </si>
  <si>
    <t>-:HSMHPI=ZX\YVU:</t>
  </si>
  <si>
    <t>-:HSMHPI=ZX\YW\:</t>
  </si>
  <si>
    <t>-:HSMHPI=ZX\YXY:</t>
  </si>
  <si>
    <t>-:HSMHPI=ZX\YYV:</t>
  </si>
  <si>
    <t>-:HSMHPI=ZX\YZ]:</t>
  </si>
  <si>
    <t>-:HSMHPI=ZX\Y[Z:</t>
  </si>
  <si>
    <t>-:HSMHPI=ZX^V^X:</t>
  </si>
  <si>
    <t>9782758540533</t>
  </si>
  <si>
    <t>-:HSMHPI=ZYUZXX:</t>
  </si>
  <si>
    <t>9782758538769</t>
  </si>
  <si>
    <t>-:HSMHPI=ZX]\[^:</t>
  </si>
  <si>
    <t>-:HSMHPI=ZX^XWW:</t>
  </si>
  <si>
    <t>-:HSMHPI=ZX]^VW:</t>
  </si>
  <si>
    <t>-:HSMHPI=ZX^XY[:</t>
  </si>
  <si>
    <t>-:HSMHPI=ZX^XZX:</t>
  </si>
  <si>
    <t>-:HSMHPI=ZX^X[U:</t>
  </si>
  <si>
    <t>-:HSMHPI=ZX]^W^:</t>
  </si>
  <si>
    <t>-:HSMHPI=ZX]^X[:</t>
  </si>
  <si>
    <t>-:HSMHPI=ZX^VY]:</t>
  </si>
  <si>
    <t>-:HSMHPI=ZX^VZZ:</t>
  </si>
  <si>
    <t>-:HSMHPI=ZX]^ZU:</t>
  </si>
  <si>
    <t>-:HSMHPI=ZX]^[\:</t>
  </si>
  <si>
    <t>-:HSMHPI=ZX]^\Y:</t>
  </si>
  <si>
    <t>-:HSMHPI=ZX^YU\:</t>
  </si>
  <si>
    <t>-:HSMHPI=ZX^YWV:</t>
  </si>
  <si>
    <t>-:HSMHPI=ZX]^]V:</t>
  </si>
  <si>
    <t>-:HSMHPI=ZX^YYZ:</t>
  </si>
  <si>
    <t>9782758540953</t>
  </si>
  <si>
    <t>-:HSMHPI=ZYU^ZX:</t>
  </si>
  <si>
    <t>-:HSMHPI=ZX]^^]:</t>
  </si>
  <si>
    <t>-:HSMHPI=ZX^UV]:</t>
  </si>
  <si>
    <t>-:HSMHPI=ZX^Y^U:</t>
  </si>
  <si>
    <t>-:HSMHPI=ZX^UWZ:</t>
  </si>
  <si>
    <t>-:HSMHPI=ZX^ZX\:</t>
  </si>
  <si>
    <t>-:HSMHPI=ZX^Z[]:</t>
  </si>
  <si>
    <t>-:HSMHPI=ZX^UXW:</t>
  </si>
  <si>
    <t>-:HSMHPI=ZX^WU^:</t>
  </si>
  <si>
    <t>-:HSMHPI=ZX^WZY:</t>
  </si>
  <si>
    <t>-:HSMHPI=ZX^U^Y:</t>
  </si>
  <si>
    <t>-:HSMHPI=ZX^VUU:</t>
  </si>
  <si>
    <t>-:HSMHPI=ZX^[ZU:</t>
  </si>
  <si>
    <t>-:HSMHPI=ZYU[Z[:</t>
  </si>
  <si>
    <t>-:HSMHPI=ZX^[[\:</t>
  </si>
  <si>
    <t>-:HSMHPI=ZX^[^]:</t>
  </si>
  <si>
    <t>-:HSMHPI=ZX^\UY:</t>
  </si>
  <si>
    <t>-:HSMHPI=ZX^\VV:</t>
  </si>
  <si>
    <t>-:HSMHPI=ZX^\W]:</t>
  </si>
  <si>
    <t>-:HSMHPI=ZX^\XZ:</t>
  </si>
  <si>
    <t>-:HSMHPI=ZX^\^\:</t>
  </si>
  <si>
    <t>-:HSMHPI=ZX^]UX:</t>
  </si>
  <si>
    <t>-:HSMHPI=ZX^X\\:</t>
  </si>
  <si>
    <t>-:HSMHPI=ZX^VXV:</t>
  </si>
  <si>
    <t>-:HSMHPI=ZX^V[W:</t>
  </si>
  <si>
    <t>-:HSMHPI=ZX^V][:</t>
  </si>
  <si>
    <t>-:HSMHPI=ZX^YX]:</t>
  </si>
  <si>
    <t>-:HSMHPI=ZX^Y[^:</t>
  </si>
  <si>
    <t>-:HSMHPI=ZX^UY^:</t>
  </si>
  <si>
    <t>-:HSMHPI=ZX^WV[:</t>
  </si>
  <si>
    <t>-:HSMHPI=ZX^WWX:</t>
  </si>
  <si>
    <t>-:HSMHPI=ZX^Z\Z:</t>
  </si>
  <si>
    <t>-:HSMHPI=ZX^WXU:</t>
  </si>
  <si>
    <t>-:HSMHPI=ZX^[UZ:</t>
  </si>
  <si>
    <t>-:HSMHPI=ZX^[VW:</t>
  </si>
  <si>
    <t>-:HSMHPI=ZX^[W^:</t>
  </si>
  <si>
    <t>-:HSMHPI=ZX^[YX:</t>
  </si>
  <si>
    <t>-:HSMHPI=ZX^X]Y:</t>
  </si>
  <si>
    <t>-:HSMHPI=ZX^X^V:</t>
  </si>
  <si>
    <t>-:HSMHPI=ZYUYUX:</t>
  </si>
  <si>
    <t>-:HSMHPI=ZX^Y\[:</t>
  </si>
  <si>
    <t>-:HSMHPI=ZX^ZU[:</t>
  </si>
  <si>
    <t>-:HSMHPI=ZX^Z]W:</t>
  </si>
  <si>
    <t>-:HSMHPI=ZYUYVU:</t>
  </si>
  <si>
    <t>-:HSMHPI=ZX^^V^:</t>
  </si>
  <si>
    <t>Date de prévision</t>
  </si>
  <si>
    <t>-:HSMHPI=ZYV^]V:</t>
  </si>
  <si>
    <t>-:HSMHPI=ZYVV\W:</t>
  </si>
  <si>
    <t>-:HSMHPI=ZYVY[W:</t>
  </si>
  <si>
    <t>-:HSMHPI=ZYV\WV:</t>
  </si>
  <si>
    <t>9782758541035</t>
  </si>
  <si>
    <t>-:HSMHPI=ZYVUXZ:</t>
  </si>
  <si>
    <t>9782758541202</t>
  </si>
  <si>
    <t>-:HSMHPI=ZYVWUW:</t>
  </si>
  <si>
    <t>9782758541226</t>
  </si>
  <si>
    <t>-:HSMHPI=ZYVWW[:</t>
  </si>
  <si>
    <t>9782758541318</t>
  </si>
  <si>
    <t>-:HSMHPI=ZYVXV]:</t>
  </si>
  <si>
    <t>9782758541363</t>
  </si>
  <si>
    <t>-:HSMHPI=ZYVX[X:</t>
  </si>
  <si>
    <t>9782758542018</t>
  </si>
  <si>
    <t>-:HSMHPI=ZYWUV]:</t>
  </si>
  <si>
    <t>9782758541387</t>
  </si>
  <si>
    <t>-:HSMHPI=ZYVX]\:</t>
  </si>
  <si>
    <t>9782758541424</t>
  </si>
  <si>
    <t>-:HSMHPI=ZYVYWY:</t>
  </si>
  <si>
    <t>9782758541509</t>
  </si>
  <si>
    <t>-:HSMHPI=ZYVZU^:</t>
  </si>
  <si>
    <t>9782758541547</t>
  </si>
  <si>
    <t>-:HSMHPI=ZYVZY\:</t>
  </si>
  <si>
    <t>9782758541554</t>
  </si>
  <si>
    <t>-:HSMHPI=ZYVZZY:</t>
  </si>
  <si>
    <t>9782758539056</t>
  </si>
  <si>
    <t>-:HSMHPI=ZX^UZ[:</t>
  </si>
  <si>
    <t>9782758539063</t>
  </si>
  <si>
    <t>-:HSMHPI=ZX^U[X:</t>
  </si>
  <si>
    <t>9782758541561</t>
  </si>
  <si>
    <t>-:HSMHPI=ZYVZ[V:</t>
  </si>
  <si>
    <t>9782758539261</t>
  </si>
  <si>
    <t>-:HSMHPI=ZX^W[V:</t>
  </si>
  <si>
    <t>9782758539278</t>
  </si>
  <si>
    <t>-:HSMHPI=ZX^W\]:</t>
  </si>
  <si>
    <t>9782758539070</t>
  </si>
  <si>
    <t>-:HSMHPI=ZX^U\U:</t>
  </si>
  <si>
    <t>9782758539087</t>
  </si>
  <si>
    <t>-:HSMHPI=ZX^U]\:</t>
  </si>
  <si>
    <t>9782758541578</t>
  </si>
  <si>
    <t>-:HSMHPI=ZYVZ\]:</t>
  </si>
  <si>
    <t>9782758541585</t>
  </si>
  <si>
    <t>-:HSMHPI=ZYVZ]Z:</t>
  </si>
  <si>
    <t>9782758541592</t>
  </si>
  <si>
    <t>-:HSMHPI=ZYVZ^W:</t>
  </si>
  <si>
    <t>9782758541608</t>
  </si>
  <si>
    <t>-:HSMHPI=ZYV[U]:</t>
  </si>
  <si>
    <t>9782758539285</t>
  </si>
  <si>
    <t>-:HSMHPI=ZX^W]Z:</t>
  </si>
  <si>
    <t>9782758541615</t>
  </si>
  <si>
    <t>-:HSMHPI=ZYV[VZ:</t>
  </si>
  <si>
    <t>9782758541622</t>
  </si>
  <si>
    <t>-:HSMHPI=ZYV[WW:</t>
  </si>
  <si>
    <t>9782758541646</t>
  </si>
  <si>
    <t>-:HSMHPI=ZYV[Y[:</t>
  </si>
  <si>
    <t>9782758541653</t>
  </si>
  <si>
    <t>-:HSMHPI=ZYV[ZX:</t>
  </si>
  <si>
    <t>9782758541677</t>
  </si>
  <si>
    <t>-:HSMHPI=ZYV[\\:</t>
  </si>
  <si>
    <t>9782758541684</t>
  </si>
  <si>
    <t>-:HSMHPI=ZYV[]Y:</t>
  </si>
  <si>
    <t>9782758541707</t>
  </si>
  <si>
    <t>-:HSMHPI=ZYV\U\:</t>
  </si>
  <si>
    <t>9782758541714</t>
  </si>
  <si>
    <t>-:HSMHPI=ZYV\VY:</t>
  </si>
  <si>
    <t>9782758541745</t>
  </si>
  <si>
    <t>-:HSMHPI=ZYV\YZ:</t>
  </si>
  <si>
    <t>9782758541752</t>
  </si>
  <si>
    <t>-:HSMHPI=ZYV\ZW:</t>
  </si>
  <si>
    <t>9782758541783</t>
  </si>
  <si>
    <t>-:HSMHPI=ZYV\]X:</t>
  </si>
  <si>
    <t>9782758541813</t>
  </si>
  <si>
    <t>-:HSMHPI=ZYV]VX:</t>
  </si>
  <si>
    <t>9782758541844</t>
  </si>
  <si>
    <t>-:HSMHPI=ZYV]YY:</t>
  </si>
  <si>
    <t>9782758541851</t>
  </si>
  <si>
    <t>-:HSMHPI=ZYV]ZV:</t>
  </si>
  <si>
    <t>9782758541868</t>
  </si>
  <si>
    <t>-:HSMHPI=ZYV][]:</t>
  </si>
  <si>
    <t>9782758541905</t>
  </si>
  <si>
    <t>-:HSMHPI=ZYV^UZ:</t>
  </si>
  <si>
    <t>9782758541912</t>
  </si>
  <si>
    <t>-:HSMHPI=ZYV^VW:</t>
  </si>
  <si>
    <t>9782758541769</t>
  </si>
  <si>
    <t>-:HSMHPI=ZYV\[^:</t>
  </si>
  <si>
    <t>9782758541110</t>
  </si>
  <si>
    <t>-:HSMHPI=ZYVVVU:</t>
  </si>
  <si>
    <t>9782758541127</t>
  </si>
  <si>
    <t>-:HSMHPI=ZYVVW\:</t>
  </si>
  <si>
    <t>9782758542001</t>
  </si>
  <si>
    <t>-:HSMHPI=ZYWUUV:</t>
  </si>
  <si>
    <t>9782758541479</t>
  </si>
  <si>
    <t>-:HSMHPI=ZYVY\^:</t>
  </si>
  <si>
    <t>9782758541493</t>
  </si>
  <si>
    <t>-:HSMHPI=ZYVY^X:</t>
  </si>
  <si>
    <t>9782758541516</t>
  </si>
  <si>
    <t>-:HSMHPI=ZYVZV[:</t>
  </si>
  <si>
    <t>9782758542025</t>
  </si>
  <si>
    <t>-:HSMHPI=ZYWUWZ:</t>
  </si>
  <si>
    <t>9782758542353</t>
  </si>
  <si>
    <t>-:HSMHPI=ZYWXZX:</t>
  </si>
  <si>
    <t>9782758541899</t>
  </si>
  <si>
    <t>-:HSMHPI=ZYV]^^:</t>
  </si>
  <si>
    <t>9782758541929</t>
  </si>
  <si>
    <t>-:HSMHPI=ZYV^W^:</t>
  </si>
  <si>
    <t>-:HSMHPI=ZYXZVU:</t>
  </si>
  <si>
    <t>-:HSMHPI=ZYU\V\:</t>
  </si>
  <si>
    <t>9782758542551</t>
  </si>
  <si>
    <t>-:HSMHPI=ZYWZZV:</t>
  </si>
  <si>
    <t>9782758542582</t>
  </si>
  <si>
    <t>-:HSMHPI=ZYWZ]W:</t>
  </si>
  <si>
    <t>9782758541059</t>
  </si>
  <si>
    <t>-:HSMHPI=ZYVUZ^:</t>
  </si>
  <si>
    <t>9782758541066</t>
  </si>
  <si>
    <t>-:HSMHPI=ZYVU[[:</t>
  </si>
  <si>
    <t>9782758544548</t>
  </si>
  <si>
    <t>-:HSMHPI=ZYYZY]:</t>
  </si>
  <si>
    <t>-:HSMHPI=ZYVU^\:</t>
  </si>
  <si>
    <t>9782758541103</t>
  </si>
  <si>
    <t>-:HSMHPI=ZYVVUX:</t>
  </si>
  <si>
    <t>9782758542650</t>
  </si>
  <si>
    <t>-:HSMHPI=ZYW[ZU:</t>
  </si>
  <si>
    <t>9782758541141</t>
  </si>
  <si>
    <t>-:HSMHPI=ZYVVYV:</t>
  </si>
  <si>
    <t>9782758541158</t>
  </si>
  <si>
    <t>-:HSMHPI=ZYVVZ]:</t>
  </si>
  <si>
    <t>9782758541165</t>
  </si>
  <si>
    <t>-:HSMHPI=ZYVV[Z:</t>
  </si>
  <si>
    <t>9782758541189</t>
  </si>
  <si>
    <t>-:HSMHPI=ZYVV]^:</t>
  </si>
  <si>
    <t>9782758541196</t>
  </si>
  <si>
    <t>-:HSMHPI=ZYVV^[:</t>
  </si>
  <si>
    <t>9782758542674</t>
  </si>
  <si>
    <t>-:HSMHPI=ZYW[\Y:</t>
  </si>
  <si>
    <t>9782758541219</t>
  </si>
  <si>
    <t>-:HSMHPI=ZYVWV^:</t>
  </si>
  <si>
    <t>9782758541233</t>
  </si>
  <si>
    <t>-:HSMHPI=ZYVWXX:</t>
  </si>
  <si>
    <t>9782758541240</t>
  </si>
  <si>
    <t>-:HSMHPI=ZYVWYU:</t>
  </si>
  <si>
    <t>9782758541257</t>
  </si>
  <si>
    <t>-:HSMHPI=ZYVWZ\:</t>
  </si>
  <si>
    <t>9782758541264</t>
  </si>
  <si>
    <t>-:HSMHPI=ZYVW[Y:</t>
  </si>
  <si>
    <t>9782758541271</t>
  </si>
  <si>
    <t>-:HSMHPI=ZYVW\V:</t>
  </si>
  <si>
    <t>9782758541288</t>
  </si>
  <si>
    <t>-:HSMHPI=ZYVW]]:</t>
  </si>
  <si>
    <t>9782758541295</t>
  </si>
  <si>
    <t>-:HSMHPI=ZYVW^Z:</t>
  </si>
  <si>
    <t>9782758539179</t>
  </si>
  <si>
    <t>-:HSMHPI=ZX^V\^:</t>
  </si>
  <si>
    <t>9782758541301</t>
  </si>
  <si>
    <t>-:HSMHPI=ZYVXUV:</t>
  </si>
  <si>
    <t>9782758541325</t>
  </si>
  <si>
    <t>-:HSMHPI=ZYVXWZ:</t>
  </si>
  <si>
    <t>9782758541332</t>
  </si>
  <si>
    <t>-:HSMHPI=ZYVXXW:</t>
  </si>
  <si>
    <t>9782758541349</t>
  </si>
  <si>
    <t>-:HSMHPI=ZYVXY^:</t>
  </si>
  <si>
    <t>-:HSMHPI=ZYW[]V:</t>
  </si>
  <si>
    <t>9782758539001</t>
  </si>
  <si>
    <t>-:HSMHPI=ZX^UUV:</t>
  </si>
  <si>
    <t>9782758541370</t>
  </si>
  <si>
    <t>-:HSMHPI=ZYVX\U:</t>
  </si>
  <si>
    <t>9782758541394</t>
  </si>
  <si>
    <t>-:HSMHPI=ZYVX^Y:</t>
  </si>
  <si>
    <t>9782758542698</t>
  </si>
  <si>
    <t>-:HSMHPI=ZYW[^]:</t>
  </si>
  <si>
    <t>9782758541431</t>
  </si>
  <si>
    <t>-:HSMHPI=ZYVYXV:</t>
  </si>
  <si>
    <t>9782758542704</t>
  </si>
  <si>
    <t>-:HSMHPI=ZYW\UY:</t>
  </si>
  <si>
    <t>9782758541448</t>
  </si>
  <si>
    <t>-:HSMHPI=ZYVYY]:</t>
  </si>
  <si>
    <t>9782758541455</t>
  </si>
  <si>
    <t>-:HSMHPI=ZYVYZZ:</t>
  </si>
  <si>
    <t>9782758542711</t>
  </si>
  <si>
    <t>-:HSMHPI=ZYW\VV:</t>
  </si>
  <si>
    <t>9782758542728</t>
  </si>
  <si>
    <t>-:HSMHPI=ZYW\W]:</t>
  </si>
  <si>
    <t>9782758542810</t>
  </si>
  <si>
    <t>-:HSMHPI=ZYW]VU:</t>
  </si>
  <si>
    <t>-:HSMHPI=ZYW]W\:</t>
  </si>
  <si>
    <t>-:HSMHPI=ZYY\WW:</t>
  </si>
  <si>
    <t>M1125</t>
  </si>
  <si>
    <t>M1329</t>
  </si>
  <si>
    <t>M1330</t>
  </si>
  <si>
    <t>-:HSMHPI=ZYWZ\Z:</t>
  </si>
  <si>
    <t>-:HSMHPI=ZYY[WX:</t>
  </si>
  <si>
    <t>-:HSMHPI=ZYYZ\^:</t>
  </si>
  <si>
    <t>9782758542926</t>
  </si>
  <si>
    <t>-:HSMHPI=ZYW^W[:</t>
  </si>
  <si>
    <t>-:HSMHPI=ZYY[XU:</t>
  </si>
  <si>
    <t>-:HSMHPI=ZYXYUY:</t>
  </si>
  <si>
    <t>-:HSMHPI=ZYY[\]:</t>
  </si>
  <si>
    <t>9782758542988</t>
  </si>
  <si>
    <t>-:HSMHPI=ZYW^]]:</t>
  </si>
  <si>
    <t>-:HSMHPI=ZYY[]Z:</t>
  </si>
  <si>
    <t>-:HSMHPI=ZYXYXZ:</t>
  </si>
  <si>
    <t>-:HSMHPI=ZYYZ][:</t>
  </si>
  <si>
    <t>-:HSMHPI=ZYXWVX:</t>
  </si>
  <si>
    <t>-:HSMHPI=ZYXWWU:</t>
  </si>
  <si>
    <t>-:HSMHPI=ZYY[^W:</t>
  </si>
  <si>
    <t>-:HSMHPI=ZYW[YX:</t>
  </si>
  <si>
    <t>9782758542643</t>
  </si>
  <si>
    <t>-:HSMHPI=ZYY[ZY:</t>
  </si>
  <si>
    <t>-:HSMHPI=ZYW][Z:</t>
  </si>
  <si>
    <t>9782758542759</t>
  </si>
  <si>
    <t>-:HSMHPI=ZYW\Z^:</t>
  </si>
  <si>
    <t>-:HSMHPI=ZYY[[V:</t>
  </si>
  <si>
    <t>9782758542995</t>
  </si>
  <si>
    <t>-:HSMHPI=ZYXUZX:</t>
  </si>
  <si>
    <t>-:HSMHPI=ZYXWYY:</t>
  </si>
  <si>
    <t>-:HSMHPI=ZYXXVW:</t>
  </si>
  <si>
    <t>-:HSMHPI=ZYXZW\:</t>
  </si>
  <si>
    <t>9782758544807</t>
  </si>
  <si>
    <t>9782758544814</t>
  </si>
  <si>
    <t>-:HSMHPI=ZYY]U\:</t>
  </si>
  <si>
    <t>-:HSMHPI=ZYY]VY:</t>
  </si>
  <si>
    <t>-:HSMHPI=ZYY]WV:</t>
  </si>
  <si>
    <t>9782758547051</t>
  </si>
  <si>
    <t>-:HSMHPI=ZY\UZV:</t>
  </si>
  <si>
    <t>9782758547037</t>
  </si>
  <si>
    <t>-:HSMHPI=ZY\UX\:</t>
  </si>
  <si>
    <t>-:HSMHPI=ZY\UYY:</t>
  </si>
  <si>
    <t>9782758545088</t>
  </si>
  <si>
    <t>-:HSMHPI=ZYZU]]:</t>
  </si>
  <si>
    <t>-:HSMHPI=ZYZV^Y:</t>
  </si>
  <si>
    <t>9782758545255</t>
  </si>
  <si>
    <t>-:HSMHPI=ZYZWZZ:</t>
  </si>
  <si>
    <t>9782758545293</t>
  </si>
  <si>
    <t>-:HSMHPI=ZYZW^X:</t>
  </si>
  <si>
    <t>9782758545330</t>
  </si>
  <si>
    <t>-:HSMHPI=ZYZXXU:</t>
  </si>
  <si>
    <t>9782758543060</t>
  </si>
  <si>
    <t>-:HSMHPI=ZYXU[U:</t>
  </si>
  <si>
    <t>9782758545484</t>
  </si>
  <si>
    <t>-:HSMHPI=ZYZY]Y:</t>
  </si>
  <si>
    <t>9782758545576</t>
  </si>
  <si>
    <t>-:HSMHPI=ZYZZ\[:</t>
  </si>
  <si>
    <t>9782758545705</t>
  </si>
  <si>
    <t>-:HSMHPI=ZYZ\UZ:</t>
  </si>
  <si>
    <t>9782758545309</t>
  </si>
  <si>
    <t>-:HSMHPI=ZYZXU^:</t>
  </si>
  <si>
    <t>5.1</t>
  </si>
  <si>
    <t>9782758547167</t>
  </si>
  <si>
    <t>-:HSMHPI=ZY\V[\:</t>
  </si>
  <si>
    <t>2.1</t>
  </si>
  <si>
    <t>9782758547174</t>
  </si>
  <si>
    <t>-:HSMHPI=ZY\V\Y:</t>
  </si>
  <si>
    <t>-:HSMHPI=ZYY]\[:</t>
  </si>
  <si>
    <t>9782758544876</t>
  </si>
  <si>
    <t>9782758545217</t>
  </si>
  <si>
    <t>-:HSMHPI=ZYZWV\:</t>
  </si>
  <si>
    <t>9782758544883</t>
  </si>
  <si>
    <t>-:HSMHPI=ZYY]]X:</t>
  </si>
  <si>
    <t>9782758544890</t>
  </si>
  <si>
    <t>-:HSMHPI=ZYY]^U:</t>
  </si>
  <si>
    <t>9782758544906</t>
  </si>
  <si>
    <t>-:HSMHPI=ZYY^U[:</t>
  </si>
  <si>
    <t>9782758544913</t>
  </si>
  <si>
    <t>-:HSMHPI=ZYY^VX:</t>
  </si>
  <si>
    <t>9782758544920</t>
  </si>
  <si>
    <t>-:HSMHPI=ZYY^WU:</t>
  </si>
  <si>
    <t>-:HSMHPI=ZYY^X\:</t>
  </si>
  <si>
    <t>9782758544944</t>
  </si>
  <si>
    <t>-:HSMHPI=ZYY^YY:</t>
  </si>
  <si>
    <t>9782758544968</t>
  </si>
  <si>
    <t>-:HSMHPI=ZYY^[]:</t>
  </si>
  <si>
    <t>9782758544975</t>
  </si>
  <si>
    <t>-:HSMHPI=ZYY^\Z:</t>
  </si>
  <si>
    <t>9782758544982</t>
  </si>
  <si>
    <t>-:HSMHPI=ZYY^]W:</t>
  </si>
  <si>
    <t>9782758544999</t>
  </si>
  <si>
    <t>-:HSMHPI=ZYY^^^:</t>
  </si>
  <si>
    <t>9782758545286</t>
  </si>
  <si>
    <t>-:HSMHPI=ZYZW][:</t>
  </si>
  <si>
    <t>9782758545002</t>
  </si>
  <si>
    <t>-:HSMHPI=ZYZUUW:</t>
  </si>
  <si>
    <t>9782758545033</t>
  </si>
  <si>
    <t>-:HSMHPI=ZYZUXX:</t>
  </si>
  <si>
    <t>9782758545361</t>
  </si>
  <si>
    <t>-:HSMHPI=ZYZX[V:</t>
  </si>
  <si>
    <t>9782758545040</t>
  </si>
  <si>
    <t>-:HSMHPI=ZYZUYU:</t>
  </si>
  <si>
    <t>9782758545064</t>
  </si>
  <si>
    <t>-:HSMHPI=ZYZU[Y:</t>
  </si>
  <si>
    <t>9782758545378</t>
  </si>
  <si>
    <t>-:HSMHPI=ZYZX\]:</t>
  </si>
  <si>
    <t>9782758544852</t>
  </si>
  <si>
    <t>-:HSMHPI=ZYY]ZW:</t>
  </si>
  <si>
    <t>9782758545392</t>
  </si>
  <si>
    <t>-:HSMHPI=ZYZX^W:</t>
  </si>
  <si>
    <t>9782758545408</t>
  </si>
  <si>
    <t>-:HSMHPI=ZYZYU]:</t>
  </si>
  <si>
    <t>9782758543107</t>
  </si>
  <si>
    <t>-:HSMHPI=ZYXVU\:</t>
  </si>
  <si>
    <t>9782758545095</t>
  </si>
  <si>
    <t>-:HSMHPI=ZYZU^Z:</t>
  </si>
  <si>
    <t>9782758544869</t>
  </si>
  <si>
    <t>-:HSMHPI=ZYY][^:</t>
  </si>
  <si>
    <t>9782758545521</t>
  </si>
  <si>
    <t>-:HSMHPI=ZYZZWV:</t>
  </si>
  <si>
    <t>9782758545101</t>
  </si>
  <si>
    <t>-:HSMHPI=ZYZVUV:</t>
  </si>
  <si>
    <t>9782758545118</t>
  </si>
  <si>
    <t>-:HSMHPI=ZYZVV]:</t>
  </si>
  <si>
    <t>9782758545538</t>
  </si>
  <si>
    <t>-:HSMHPI=ZYZZX]:</t>
  </si>
  <si>
    <t>9782758545552</t>
  </si>
  <si>
    <t>-:HSMHPI=ZYZZZW:</t>
  </si>
  <si>
    <t>9782758545583</t>
  </si>
  <si>
    <t>9782758545606</t>
  </si>
  <si>
    <t>-:HSMHPI=ZYZ[U[:</t>
  </si>
  <si>
    <t>9782758545569</t>
  </si>
  <si>
    <t>-:HSMHPI=ZYZZ[^:</t>
  </si>
  <si>
    <t>9782758545613</t>
  </si>
  <si>
    <t>-:HSMHPI=ZYZ[VX:</t>
  </si>
  <si>
    <t>9782758545651</t>
  </si>
  <si>
    <t>-:HSMHPI=ZYZ[ZV:</t>
  </si>
  <si>
    <t>9782758545675</t>
  </si>
  <si>
    <t>-:HSMHPI=ZYZ[\Z:</t>
  </si>
  <si>
    <t>9782758545637</t>
  </si>
  <si>
    <t>-:HSMHPI=ZYZ[X\:</t>
  </si>
  <si>
    <t>9782758545644</t>
  </si>
  <si>
    <t>-:HSMHPI=ZYZ[YY:</t>
  </si>
  <si>
    <t>9782758545668</t>
  </si>
  <si>
    <t>-:HSMHPI=ZYZ[[]:</t>
  </si>
  <si>
    <t>-:HSMHPI=ZYZWUU:</t>
  </si>
  <si>
    <t>-:HSMHPI=ZYZXWX:</t>
  </si>
  <si>
    <t>9782758547068</t>
  </si>
  <si>
    <t>-:HSMHPI=ZY\U[]:</t>
  </si>
  <si>
    <t>-:HSMHPI=ZYZUV^:</t>
  </si>
  <si>
    <t>-:HSMHPI=ZYZUW[:</t>
  </si>
  <si>
    <t>-:HSMHPI=ZY\XXY:</t>
  </si>
  <si>
    <t>-:HSMHPI=ZY\YXX:</t>
  </si>
  <si>
    <t>-:HSMHPI=ZY\YYU:</t>
  </si>
  <si>
    <t>-:HSMHPI=ZYZXZY:</t>
  </si>
  <si>
    <t>-:HSMHPI=ZYZUZ\:</t>
  </si>
  <si>
    <t>-:HSMHPI=ZYZU\V:</t>
  </si>
  <si>
    <t>-:HSMHPI=ZYZX]Z:</t>
  </si>
  <si>
    <t>-:HSMHPI=ZY\YZ\:</t>
  </si>
  <si>
    <t>-:HSMHPI=ZYZY\\:</t>
  </si>
  <si>
    <t>-:HSMHPI=ZYZZU\:</t>
  </si>
  <si>
    <t>9782758546719</t>
  </si>
  <si>
    <t>-:HSMHPI=ZY[\V^:</t>
  </si>
  <si>
    <t>9782758543275</t>
  </si>
  <si>
    <t>-:HSMHPI=ZYXW\Z:</t>
  </si>
  <si>
    <t>-:HSMHPI=ZYZ[^^:</t>
  </si>
  <si>
    <t>-:HSMHPI=ZYZ[]W:</t>
  </si>
  <si>
    <t>-:HSMHPI=ZYZ\VW:</t>
  </si>
  <si>
    <t>-:HSMHPI=ZYZ\W^:</t>
  </si>
  <si>
    <t>9782758547341</t>
  </si>
  <si>
    <t>-:HSMHPI=ZY\XYV:</t>
  </si>
  <si>
    <t>9782758545620</t>
  </si>
  <si>
    <t>-:HSMHPI=ZYZ[WU:</t>
  </si>
  <si>
    <t>-:HSMHPI=ZY\V]V:</t>
  </si>
  <si>
    <t>Gironde</t>
  </si>
  <si>
    <t>Ile et Vilaine</t>
  </si>
  <si>
    <t>Indre et Loire</t>
  </si>
  <si>
    <t>Jura</t>
  </si>
  <si>
    <t>Loiret</t>
  </si>
  <si>
    <t>Lot et Garonne</t>
  </si>
  <si>
    <t>Maine et Loire</t>
  </si>
  <si>
    <t>Marne</t>
  </si>
  <si>
    <t>Nièvre</t>
  </si>
  <si>
    <t>Oise</t>
  </si>
  <si>
    <t>Puy de Dome</t>
  </si>
  <si>
    <t>Pyrénées-Orientales</t>
  </si>
  <si>
    <t>Rhone</t>
  </si>
  <si>
    <t>Haute Saône</t>
  </si>
  <si>
    <t>Sarthe</t>
  </si>
  <si>
    <t>Haute Savoie</t>
  </si>
  <si>
    <t>Tarn</t>
  </si>
  <si>
    <t>Var</t>
  </si>
  <si>
    <t>Haute Vienne</t>
  </si>
  <si>
    <t>Seine-Saint-Denis</t>
  </si>
  <si>
    <t>Eure</t>
  </si>
  <si>
    <t>Côte-d'Armor</t>
  </si>
  <si>
    <t>9782758545910</t>
  </si>
  <si>
    <t>-:HSMHPI=ZYZ^VU:</t>
  </si>
  <si>
    <t>9782758545927</t>
  </si>
  <si>
    <t>-:HSMHPI=ZYZ^W\:</t>
  </si>
  <si>
    <t>9782758545934</t>
  </si>
  <si>
    <t>-:HSMHPI=ZYZ^XY:</t>
  </si>
  <si>
    <t>9782758545941</t>
  </si>
  <si>
    <t>-:HSMHPI=ZYZ^YV:</t>
  </si>
  <si>
    <t>9782758545958</t>
  </si>
  <si>
    <t>-:HSMHPI=ZYZ^Z]:</t>
  </si>
  <si>
    <t>-:HSMHPI=ZYZ^[Z:</t>
  </si>
  <si>
    <t>9782758545972</t>
  </si>
  <si>
    <t>-:HSMHPI=ZYZ^\W:</t>
  </si>
  <si>
    <t>9782758545989</t>
  </si>
  <si>
    <t>-:HSMHPI=ZYZ^]^:</t>
  </si>
  <si>
    <t>9782758545996</t>
  </si>
  <si>
    <t>-:HSMHPI=ZYZ^^[:</t>
  </si>
  <si>
    <t>9782758546009</t>
  </si>
  <si>
    <t>-:HSMHPI=ZY[UU^:</t>
  </si>
  <si>
    <t>9782758546382</t>
  </si>
  <si>
    <t>-:HSMHPI=ZY[X]W:</t>
  </si>
  <si>
    <t>9782758546016</t>
  </si>
  <si>
    <t>-:HSMHPI=ZY[UV[:</t>
  </si>
  <si>
    <t>-:HSMHPI=ZY\^\[:</t>
  </si>
  <si>
    <t>9782758546023</t>
  </si>
  <si>
    <t>-:HSMHPI=ZY[UWX:</t>
  </si>
  <si>
    <t>9782758546030</t>
  </si>
  <si>
    <t>-:HSMHPI=ZY[UXU:</t>
  </si>
  <si>
    <t>9782758546047</t>
  </si>
  <si>
    <t>-:HSMHPI=ZY[UY\:</t>
  </si>
  <si>
    <t>9782758546054</t>
  </si>
  <si>
    <t>-:HSMHPI=ZY[UZY:</t>
  </si>
  <si>
    <t>9782758546061</t>
  </si>
  <si>
    <t>-:HSMHPI=ZY[U[V:</t>
  </si>
  <si>
    <t>9782758546078</t>
  </si>
  <si>
    <t>-:HSMHPI=ZY[U\]:</t>
  </si>
  <si>
    <t>9782758546085</t>
  </si>
  <si>
    <t>-:HSMHPI=ZY[U]Z:</t>
  </si>
  <si>
    <t>9782758546092</t>
  </si>
  <si>
    <t>-:HSMHPI=ZY[U^W:</t>
  </si>
  <si>
    <t>9782758546399</t>
  </si>
  <si>
    <t>-:HSMHPI=ZY[X^^:</t>
  </si>
  <si>
    <t>9782758546108</t>
  </si>
  <si>
    <t>-:HSMHPI=ZY[VU]:</t>
  </si>
  <si>
    <t>9782758546115</t>
  </si>
  <si>
    <t>-:HSMHPI=ZY[VVZ:</t>
  </si>
  <si>
    <t>9782758546122</t>
  </si>
  <si>
    <t>-:HSMHPI=ZY[VWW:</t>
  </si>
  <si>
    <t>9782758546139</t>
  </si>
  <si>
    <t>-:HSMHPI=ZY[VX^:</t>
  </si>
  <si>
    <t>9782758546146</t>
  </si>
  <si>
    <t>-:HSMHPI=ZY[VY[:</t>
  </si>
  <si>
    <t>9782758546153</t>
  </si>
  <si>
    <t>-:HSMHPI=ZY[VZX:</t>
  </si>
  <si>
    <t>9782758546160</t>
  </si>
  <si>
    <t>-:HSMHPI=ZY[V[U:</t>
  </si>
  <si>
    <t>9782758546177</t>
  </si>
  <si>
    <t>-:HSMHPI=ZY[V\\:</t>
  </si>
  <si>
    <t>9782758546184</t>
  </si>
  <si>
    <t>-:HSMHPI=ZY[V]Y:</t>
  </si>
  <si>
    <t>-:HSMHPI=ZY\^]X:</t>
  </si>
  <si>
    <t>9782758546191</t>
  </si>
  <si>
    <t>-:HSMHPI=ZY[V^V:</t>
  </si>
  <si>
    <t>9782758546429</t>
  </si>
  <si>
    <t>-:HSMHPI=ZY[YW^:</t>
  </si>
  <si>
    <t>9782758546436</t>
  </si>
  <si>
    <t>-:HSMHPI=ZY[YX[:</t>
  </si>
  <si>
    <t>9782758546207</t>
  </si>
  <si>
    <t>-:HSMHPI=ZY[WU\:</t>
  </si>
  <si>
    <t>9782758546214</t>
  </si>
  <si>
    <t>-:HSMHPI=ZY[WVY:</t>
  </si>
  <si>
    <t>9782758546221</t>
  </si>
  <si>
    <t>-:HSMHPI=ZY[WWV:</t>
  </si>
  <si>
    <t>9782758546238</t>
  </si>
  <si>
    <t>-:HSMHPI=ZY[WX]:</t>
  </si>
  <si>
    <t>9782758546245</t>
  </si>
  <si>
    <t>-:HSMHPI=ZY[WYZ:</t>
  </si>
  <si>
    <t>-:HSMHPI=ZY\^^U:</t>
  </si>
  <si>
    <t>9782758546252</t>
  </si>
  <si>
    <t>-:HSMHPI=ZY[WZW:</t>
  </si>
  <si>
    <t>-:HSMHPI=ZY\XUX:</t>
  </si>
  <si>
    <t>-:HSMHPI=ZY[YZU:</t>
  </si>
  <si>
    <t>9782758546474</t>
  </si>
  <si>
    <t>-:HSMHPI=ZY[Y\Y:</t>
  </si>
  <si>
    <t>-:HSMHPI=ZY[Y]V:</t>
  </si>
  <si>
    <t>-:HSMHPI=ZY[Y^]:</t>
  </si>
  <si>
    <t>-:HSMHPI=ZY[ZUY:</t>
  </si>
  <si>
    <t>-:HSMHPI=ZY\XVU:</t>
  </si>
  <si>
    <t>-:HSMHPI=ZY\XW\:</t>
  </si>
  <si>
    <t>-:HSMHPI=ZY]UUX:</t>
  </si>
  <si>
    <t>-:HSMHPI=ZY[W[^:</t>
  </si>
  <si>
    <t>9782758546276</t>
  </si>
  <si>
    <t>-:HSMHPI=ZY[W\[:</t>
  </si>
  <si>
    <t>-:HSMHPI=ZY\U\Z:</t>
  </si>
  <si>
    <t>9782758546283</t>
  </si>
  <si>
    <t>-:HSMHPI=ZY[W]X:</t>
  </si>
  <si>
    <t>9782758546290</t>
  </si>
  <si>
    <t>-:HSMHPI=ZY[W^U:</t>
  </si>
  <si>
    <t>9782758546610</t>
  </si>
  <si>
    <t>-:HSMHPI=ZY[[VU:</t>
  </si>
  <si>
    <t>-:HSMHPI=ZY]UVU:</t>
  </si>
  <si>
    <t>9782758546306</t>
  </si>
  <si>
    <t>-:HSMHPI=ZY[XU[:</t>
  </si>
  <si>
    <t>9782758546627</t>
  </si>
  <si>
    <t>-:HSMHPI=ZY[[W\:</t>
  </si>
  <si>
    <t>9782758546313</t>
  </si>
  <si>
    <t>-:HSMHPI=ZY[XVX:</t>
  </si>
  <si>
    <t>9782758546320</t>
  </si>
  <si>
    <t>-:HSMHPI=ZY[XWU:</t>
  </si>
  <si>
    <t>9782758546337</t>
  </si>
  <si>
    <t>-:HSMHPI=ZY[XX\:</t>
  </si>
  <si>
    <t>9782758546344</t>
  </si>
  <si>
    <t>-:HSMHPI=ZY[XYY:</t>
  </si>
  <si>
    <t>9782758546351</t>
  </si>
  <si>
    <t>-:HSMHPI=ZY[XZV:</t>
  </si>
  <si>
    <t>M0822</t>
  </si>
  <si>
    <t>M1337</t>
  </si>
  <si>
    <t>-:HSMHPI=ZY]UZ]:</t>
  </si>
  <si>
    <t>-:HSMHPI=ZY]U[Z:</t>
  </si>
  <si>
    <t>M2106</t>
  </si>
  <si>
    <t>9782758546368</t>
  </si>
  <si>
    <t>-:HSMHPI=ZY[X[]:</t>
  </si>
  <si>
    <t>9782758546375</t>
  </si>
  <si>
    <t>-:HSMHPI=ZY[X\Z:</t>
  </si>
  <si>
    <t>-:HSMHPI=ZYW^[Y:</t>
  </si>
  <si>
    <t>9782758546412</t>
  </si>
  <si>
    <t>-:HSMHPI=ZY[YVW:</t>
  </si>
  <si>
    <t>-:HSMHPI=ZYXYVV:</t>
  </si>
  <si>
    <t>9782758546443</t>
  </si>
  <si>
    <t>-:HSMHPI=ZY[YYX:</t>
  </si>
  <si>
    <t>-:HSMHPI=ZYXUVZ:</t>
  </si>
  <si>
    <t>-:HSMHPI=ZYXUWW:</t>
  </si>
  <si>
    <t>9782758543459</t>
  </si>
  <si>
    <t>-:HSMHPI=ZYXYZ^:</t>
  </si>
  <si>
    <t>9782758543039</t>
  </si>
  <si>
    <t>-:HSMHPI=ZYXUX^:</t>
  </si>
  <si>
    <t>9782758543466</t>
  </si>
  <si>
    <t>-:HSMHPI=ZYXY[[:</t>
  </si>
  <si>
    <t>9782758543077</t>
  </si>
  <si>
    <t>-:HSMHPI=ZYXU\\:</t>
  </si>
  <si>
    <t>9782758546559</t>
  </si>
  <si>
    <t>-:HSMHPI=ZY[ZZ^:</t>
  </si>
  <si>
    <t>9782758543084</t>
  </si>
  <si>
    <t>-:HSMHPI=ZYXU]Y:</t>
  </si>
  <si>
    <t>9782758543091</t>
  </si>
  <si>
    <t>-:HSMHPI=ZYXU^V:</t>
  </si>
  <si>
    <t>9782758543114</t>
  </si>
  <si>
    <t>-:HSMHPI=ZYXVVY:</t>
  </si>
  <si>
    <t>9782758543121</t>
  </si>
  <si>
    <t>-:HSMHPI=ZYXVWV:</t>
  </si>
  <si>
    <t>9782758543152</t>
  </si>
  <si>
    <t>-:HSMHPI=ZYXVZW:</t>
  </si>
  <si>
    <t>9782758543169</t>
  </si>
  <si>
    <t>-:HSMHPI=ZYXV[^:</t>
  </si>
  <si>
    <t>9782758543176</t>
  </si>
  <si>
    <t>-:HSMHPI=ZYXV\[:</t>
  </si>
  <si>
    <t>9782758543183</t>
  </si>
  <si>
    <t>-:HSMHPI=ZYXV]X:</t>
  </si>
  <si>
    <t>9782758543190</t>
  </si>
  <si>
    <t>-:HSMHPI=ZYXV^U:</t>
  </si>
  <si>
    <t>-:HSMHPI=ZY\^YZ:</t>
  </si>
  <si>
    <t>-:HSMHPI=ZY\^ZW:</t>
  </si>
  <si>
    <t>-:HSMHPI=ZY\^[^:</t>
  </si>
  <si>
    <t>9782758546672</t>
  </si>
  <si>
    <t>-:HSMHPI=ZY[[\W:</t>
  </si>
  <si>
    <t>9782758546689</t>
  </si>
  <si>
    <t>-:HSMHPI=ZY[[]^:</t>
  </si>
  <si>
    <t>9782758546696</t>
  </si>
  <si>
    <t>-:HSMHPI=ZY[[^[:</t>
  </si>
  <si>
    <t>9782758546702</t>
  </si>
  <si>
    <t>-:HSMHPI=ZY[\UW:</t>
  </si>
  <si>
    <t>9782758543282</t>
  </si>
  <si>
    <t>-:HSMHPI=ZYXW]W:</t>
  </si>
  <si>
    <t>9782758546726</t>
  </si>
  <si>
    <t>-:HSMHPI=ZY[\W[:</t>
  </si>
  <si>
    <t>9782758547204</t>
  </si>
  <si>
    <t>-:HSMHPI=ZY\WUY:</t>
  </si>
  <si>
    <t>Morbihan</t>
  </si>
  <si>
    <t>Gard</t>
  </si>
  <si>
    <t>-:HSMHPI=ZY[ZW]:</t>
  </si>
  <si>
    <t>9782758546542</t>
  </si>
  <si>
    <t>-:HSMHPI=ZY[ZYW:</t>
  </si>
  <si>
    <t>-:HSMHPI=ZY[Z^\:</t>
  </si>
  <si>
    <t>9782758543206</t>
  </si>
  <si>
    <t>-:HSMHPI=ZYXWU[:</t>
  </si>
  <si>
    <t>9782758543268</t>
  </si>
  <si>
    <t>-:HSMHPI=ZYXW[]:</t>
  </si>
  <si>
    <t>9782758546733</t>
  </si>
  <si>
    <t>-:HSMHPI=ZY[\XX:</t>
  </si>
  <si>
    <t>9782758546740</t>
  </si>
  <si>
    <t>-:HSMHPI=ZY[\YU:</t>
  </si>
  <si>
    <t>9782758543305</t>
  </si>
  <si>
    <t>-:HSMHPI=ZYXXUZ:</t>
  </si>
  <si>
    <t>9782758543329</t>
  </si>
  <si>
    <t>-:HSMHPI=ZYXXW^:</t>
  </si>
  <si>
    <t>9782758543336</t>
  </si>
  <si>
    <t>-:HSMHPI=ZYXXX[:</t>
  </si>
  <si>
    <t>9782758543343</t>
  </si>
  <si>
    <t>-:HSMHPI=ZYXXYX:</t>
  </si>
  <si>
    <t>9782758543350</t>
  </si>
  <si>
    <t>-:HSMHPI=ZYXXZU:</t>
  </si>
  <si>
    <t>-:HSMHPI=ZY\V^]:</t>
  </si>
  <si>
    <t>9782758547211</t>
  </si>
  <si>
    <t>-:HSMHPI=ZY\WVV:</t>
  </si>
  <si>
    <t>9782758547228</t>
  </si>
  <si>
    <t>-:HSMHPI=ZY\WW]:</t>
  </si>
  <si>
    <t>9782758547235</t>
  </si>
  <si>
    <t>-:HSMHPI=ZY\WXZ:</t>
  </si>
  <si>
    <t>9782758547242</t>
  </si>
  <si>
    <t>-:HSMHPI=ZY\WYW:</t>
  </si>
  <si>
    <t>9782758547259</t>
  </si>
  <si>
    <t>-:HSMHPI=ZY\WZ^:</t>
  </si>
  <si>
    <t>9782758546757</t>
  </si>
  <si>
    <t>-:HSMHPI=ZY[\Z\:</t>
  </si>
  <si>
    <t>9782758546764</t>
  </si>
  <si>
    <t>-:HSMHPI=ZY[\[Y:</t>
  </si>
  <si>
    <t>9782758546771</t>
  </si>
  <si>
    <t>-:HSMHPI=ZY[\\V:</t>
  </si>
  <si>
    <t>9782758546788</t>
  </si>
  <si>
    <t>-:HSMHPI=ZY[\]]:</t>
  </si>
  <si>
    <t>9782758546795</t>
  </si>
  <si>
    <t>-:HSMHPI=ZY[\^Z:</t>
  </si>
  <si>
    <t>9782758546801</t>
  </si>
  <si>
    <t>-:HSMHPI=ZY[]UV:</t>
  </si>
  <si>
    <t>9782758546818</t>
  </si>
  <si>
    <t>-:HSMHPI=ZY[]V]:</t>
  </si>
  <si>
    <t>9782758546825</t>
  </si>
  <si>
    <t>-:HSMHPI=ZY[]WZ:</t>
  </si>
  <si>
    <t>9782758546832</t>
  </si>
  <si>
    <t>-:HSMHPI=ZY[]XW:</t>
  </si>
  <si>
    <t>9782758546849</t>
  </si>
  <si>
    <t>-:HSMHPI=ZY[]Y^:</t>
  </si>
  <si>
    <t>9782758546856</t>
  </si>
  <si>
    <t>-:HSMHPI=ZY[]Z[:</t>
  </si>
  <si>
    <t>9782758546863</t>
  </si>
  <si>
    <t>-:HSMHPI=ZY[][X:</t>
  </si>
  <si>
    <t>9782758546870</t>
  </si>
  <si>
    <t>-:HSMHPI=ZY[]\U:</t>
  </si>
  <si>
    <t>9782758546887</t>
  </si>
  <si>
    <t>-:HSMHPI=ZY[]]\:</t>
  </si>
  <si>
    <t>9782758546894</t>
  </si>
  <si>
    <t>-:HSMHPI=ZY[]^Y:</t>
  </si>
  <si>
    <t>9782758546900</t>
  </si>
  <si>
    <t>-:HSMHPI=ZY[^UU:</t>
  </si>
  <si>
    <t>9782758546917</t>
  </si>
  <si>
    <t>-:HSMHPI=ZY[^V\:</t>
  </si>
  <si>
    <t>9782758546924</t>
  </si>
  <si>
    <t>-:HSMHPI=ZY[^WY:</t>
  </si>
  <si>
    <t>9782758546931</t>
  </si>
  <si>
    <t>-:HSMHPI=ZY[^XV:</t>
  </si>
  <si>
    <t>9782758547266</t>
  </si>
  <si>
    <t>-:HSMHPI=ZY\W[[:</t>
  </si>
  <si>
    <t>9782758547273</t>
  </si>
  <si>
    <t>-:HSMHPI=ZY\W\X:</t>
  </si>
  <si>
    <t>-:HSMHPI=ZY\W]U:</t>
  </si>
  <si>
    <t>9782758547297</t>
  </si>
  <si>
    <t>-:HSMHPI=ZY\W^\:</t>
  </si>
  <si>
    <t>-:HSMHPI=ZY]VV^:</t>
  </si>
  <si>
    <t>-:HSMHPI=ZY]VW[:</t>
  </si>
  <si>
    <t>-:HSMHPI=ZY]VXX:</t>
  </si>
  <si>
    <t>-:HSMHPI=ZY]VYU:</t>
  </si>
  <si>
    <t>-:HSMHPI=ZY]VZ\:</t>
  </si>
  <si>
    <t>-:HSMHPI=ZY]V[Y:</t>
  </si>
  <si>
    <t>-:HSMHPI=ZY]V\V:</t>
  </si>
  <si>
    <t>-:HSMHPI=ZY]V]]:</t>
  </si>
  <si>
    <t>-:HSMHPI=ZY]V^Z:</t>
  </si>
  <si>
    <t>-:HSMHPI=ZY]WUV:</t>
  </si>
  <si>
    <t>-:HSMHPI=ZY]WV]:</t>
  </si>
  <si>
    <t>-:HSMHPI=ZY]WWZ:</t>
  </si>
  <si>
    <t>-:HSMHPI=ZY]WXW:</t>
  </si>
  <si>
    <t>-:HSMHPI=ZY]WY^:</t>
  </si>
  <si>
    <t>-:HSMHPI=ZY]WZ[:</t>
  </si>
  <si>
    <t>9782758548263</t>
  </si>
  <si>
    <t>-:HSMHPI=ZY]W[X:</t>
  </si>
  <si>
    <t>9782758548270</t>
  </si>
  <si>
    <t>-:HSMHPI=ZY]W\U:</t>
  </si>
  <si>
    <t>-:HSMHPI=ZY]W]\:</t>
  </si>
  <si>
    <t>-:HSMHPI=ZY]W^Y:</t>
  </si>
  <si>
    <t>-:HSMHPI=ZY]XUU:</t>
  </si>
  <si>
    <t>-:HSMHPI=ZY]XV\:</t>
  </si>
  <si>
    <t>-:HSMHPI=ZY]XWY:</t>
  </si>
  <si>
    <t>-:HSMHPI=ZY]XXV:</t>
  </si>
  <si>
    <t>-:HSMHPI=ZY]XY]:</t>
  </si>
  <si>
    <t>-:HSMHPI=ZY]XZZ:</t>
  </si>
  <si>
    <t>-:HSMHPI=ZY]X[W:</t>
  </si>
  <si>
    <t>9782758548379</t>
  </si>
  <si>
    <t>-:HSMHPI=ZY]X\^:</t>
  </si>
  <si>
    <t>9782758548386</t>
  </si>
  <si>
    <t>-:HSMHPI=ZY]X][:</t>
  </si>
  <si>
    <t>9782758548393</t>
  </si>
  <si>
    <t>-:HSMHPI=ZY]X^X:</t>
  </si>
  <si>
    <t>-:HSMHPI=ZY]YU^:</t>
  </si>
  <si>
    <t>9782758548416</t>
  </si>
  <si>
    <t>-:HSMHPI=ZY]YV[:</t>
  </si>
  <si>
    <t>-:HSMHPI=ZY]YXU:</t>
  </si>
  <si>
    <t>9782758548447</t>
  </si>
  <si>
    <t>-:HSMHPI=ZY]YY\:</t>
  </si>
  <si>
    <t>-:HSMHPI=ZY]YZY:</t>
  </si>
  <si>
    <t>9782758548461</t>
  </si>
  <si>
    <t>-:HSMHPI=ZY]Y[V:</t>
  </si>
  <si>
    <t>-:HSMHPI=ZY]Y\]:</t>
  </si>
  <si>
    <t>9782758548485</t>
  </si>
  <si>
    <t>-:HSMHPI=ZY]Y]Z:</t>
  </si>
  <si>
    <t>9782758548492</t>
  </si>
  <si>
    <t>-:HSMHPI=ZY]Y^W:</t>
  </si>
  <si>
    <t>-:HSMHPI=ZY]ZU]:</t>
  </si>
  <si>
    <t>-:HSMHPI=ZY]ZVZ:</t>
  </si>
  <si>
    <t>-:HSMHPI=ZY]ZWW:</t>
  </si>
  <si>
    <t>-:HSMHPI=ZY]ZX^:</t>
  </si>
  <si>
    <t>-:HSMHPI=ZY]ZY[:</t>
  </si>
  <si>
    <t>-:HSMHPI=ZY]ZZX:</t>
  </si>
  <si>
    <t>-:HSMHPI=ZY]Z[U:</t>
  </si>
  <si>
    <t>-:HSMHPI=ZY]Z\\:</t>
  </si>
  <si>
    <t>-:HSMHPI=ZY]Z]Y:</t>
  </si>
  <si>
    <t>9782758548591</t>
  </si>
  <si>
    <t>-:HSMHPI=ZY]Z^V:</t>
  </si>
  <si>
    <t>-:HSMHPI=ZY][U\:</t>
  </si>
  <si>
    <t>9782758548614</t>
  </si>
  <si>
    <t>-:HSMHPI=ZY][VY:</t>
  </si>
  <si>
    <t>-:HSMHPI=ZY][WV:</t>
  </si>
  <si>
    <t>-:HSMHPI=ZY][X]:</t>
  </si>
  <si>
    <t>-:HSMHPI=ZY][YZ:</t>
  </si>
  <si>
    <t>-:HSMHPI=ZY][ZW:</t>
  </si>
  <si>
    <t>9782758548669</t>
  </si>
  <si>
    <t>-:HSMHPI=ZY][[^:</t>
  </si>
  <si>
    <t>9782758548676</t>
  </si>
  <si>
    <t>-:HSMHPI=ZY][\[:</t>
  </si>
  <si>
    <t>9782758548683</t>
  </si>
  <si>
    <t>-:HSMHPI=ZY][]X:</t>
  </si>
  <si>
    <t>-:HSMHPI=ZY][^U:</t>
  </si>
  <si>
    <t>9782758548706</t>
  </si>
  <si>
    <t>-:HSMHPI=ZY]\U[:</t>
  </si>
  <si>
    <t>9782758548713</t>
  </si>
  <si>
    <t>-:HSMHPI=ZY]\VX:</t>
  </si>
  <si>
    <t>-:HSMHPI=ZY]\WU:</t>
  </si>
  <si>
    <t>9782758548737</t>
  </si>
  <si>
    <t>-:HSMHPI=ZY]\X\:</t>
  </si>
  <si>
    <t>9782758548744</t>
  </si>
  <si>
    <t>-:HSMHPI=ZY]\YY:</t>
  </si>
  <si>
    <t>-:HSMHPI=ZY]\ZV:</t>
  </si>
  <si>
    <t>-:HSMHPI=ZY]\[]:</t>
  </si>
  <si>
    <t>-:HSMHPI=ZY]\\Z:</t>
  </si>
  <si>
    <t>-:HSMHPI=ZY]\]W:</t>
  </si>
  <si>
    <t>-:HSMHPI=ZY]\^^:</t>
  </si>
  <si>
    <t>9782758548805</t>
  </si>
  <si>
    <t>-:HSMHPI=ZY]]UZ:</t>
  </si>
  <si>
    <t>9782758548812</t>
  </si>
  <si>
    <t>-:HSMHPI=ZY]]VW:</t>
  </si>
  <si>
    <t>9782758548829</t>
  </si>
  <si>
    <t>-:HSMHPI=ZY]]W^:</t>
  </si>
  <si>
    <t>-:HSMHPI=ZY]]X[:</t>
  </si>
  <si>
    <t>-:HSMHPI=ZY]]YX:</t>
  </si>
  <si>
    <t>-:HSMHPI=ZY]]ZU:</t>
  </si>
  <si>
    <t>-:HSMHPI=ZY]][\:</t>
  </si>
  <si>
    <t>9782758548881</t>
  </si>
  <si>
    <t>-:HSMHPI=ZY]]]V:</t>
  </si>
  <si>
    <t>9782758548898</t>
  </si>
  <si>
    <t>-:HSMHPI=ZY]]^]:</t>
  </si>
  <si>
    <t>9782758548904</t>
  </si>
  <si>
    <t>-:HSMHPI=ZY]^UY:</t>
  </si>
  <si>
    <t>9782758548911</t>
  </si>
  <si>
    <t>-:HSMHPI=ZY]^VV:</t>
  </si>
  <si>
    <t>-:HSMHPI=ZY]^W]:</t>
  </si>
  <si>
    <t>9782758548935</t>
  </si>
  <si>
    <t>-:HSMHPI=ZY]^XZ:</t>
  </si>
  <si>
    <t>-:HSMHPI=ZY]^YW:</t>
  </si>
  <si>
    <t>-:HSMHPI=ZY]^Z^:</t>
  </si>
  <si>
    <t>-:HSMHPI=ZY]^[[:</t>
  </si>
  <si>
    <t>9782758548973</t>
  </si>
  <si>
    <t>-:HSMHPI=ZY]^\X:</t>
  </si>
  <si>
    <t>9782758548980</t>
  </si>
  <si>
    <t>-:HSMHPI=ZY]^]U:</t>
  </si>
  <si>
    <t>9782758548997</t>
  </si>
  <si>
    <t>-:HSMHPI=ZY]^^\:</t>
  </si>
  <si>
    <t>9782758549000</t>
  </si>
  <si>
    <t>-:HSMHPI=ZY^UUU:</t>
  </si>
  <si>
    <t>Echelle</t>
  </si>
  <si>
    <t>1/ 100 000</t>
  </si>
  <si>
    <t>Cartes Routières de pays</t>
  </si>
  <si>
    <t>1/ 1 000 000</t>
  </si>
  <si>
    <t>1/800 000</t>
  </si>
  <si>
    <t>ALL01</t>
  </si>
  <si>
    <t>9782758540267</t>
  </si>
  <si>
    <t>-:HSMHPI=ZYUW[\:</t>
  </si>
  <si>
    <t>1/335 000</t>
  </si>
  <si>
    <t>POR01</t>
  </si>
  <si>
    <t>9782758545828</t>
  </si>
  <si>
    <t>-:HSMHPI=ZYZ]W]:</t>
  </si>
  <si>
    <t>ROY01</t>
  </si>
  <si>
    <t>1/ 250 000</t>
  </si>
  <si>
    <t>Hauts-de-France</t>
  </si>
  <si>
    <t>Normandie</t>
  </si>
  <si>
    <t>1/ 200 000</t>
  </si>
  <si>
    <t>Bretagne</t>
  </si>
  <si>
    <t>Pays de la Loire</t>
  </si>
  <si>
    <t>Centre-Val de Loire</t>
  </si>
  <si>
    <t>Bourgogne Franche-Comté</t>
  </si>
  <si>
    <t>Provence-Alpes-Côte d'Azur</t>
  </si>
  <si>
    <t>Corse</t>
  </si>
  <si>
    <t>1/ 80 000</t>
  </si>
  <si>
    <t>Cartes O.A.C.I.</t>
  </si>
  <si>
    <t>1/ 500 000</t>
  </si>
  <si>
    <t>OACI941</t>
  </si>
  <si>
    <t>OACI942</t>
  </si>
  <si>
    <t>OACI943</t>
  </si>
  <si>
    <t>OACI944</t>
  </si>
  <si>
    <t>OACI945</t>
  </si>
  <si>
    <t>OACI946</t>
  </si>
  <si>
    <t>OACI947</t>
  </si>
  <si>
    <t>OACI948</t>
  </si>
  <si>
    <t>1/ 75 000</t>
  </si>
  <si>
    <t>TOP75001</t>
  </si>
  <si>
    <t>TOP75002</t>
  </si>
  <si>
    <t>TOP75003</t>
  </si>
  <si>
    <t>TOP75004</t>
  </si>
  <si>
    <t>TOP75005</t>
  </si>
  <si>
    <t>-:HSMHPI=ZXW[^^:</t>
  </si>
  <si>
    <t>TOP75006</t>
  </si>
  <si>
    <t>TOP75007</t>
  </si>
  <si>
    <t>-:HSMHPI=ZYY\U]:</t>
  </si>
  <si>
    <t>TOP75008</t>
  </si>
  <si>
    <t>TOP75010</t>
  </si>
  <si>
    <t>-:HSMHPI=ZX]ZY\:</t>
  </si>
  <si>
    <t>TOP75011</t>
  </si>
  <si>
    <t>TOP75012</t>
  </si>
  <si>
    <t>TOP75013</t>
  </si>
  <si>
    <t>TOP75014</t>
  </si>
  <si>
    <t>-:HSMHPI=ZYX^[V:</t>
  </si>
  <si>
    <t>TOP75015</t>
  </si>
  <si>
    <t>TOP75016</t>
  </si>
  <si>
    <t>-:HSMHPI=ZXZ]YX:</t>
  </si>
  <si>
    <t>TOP75017</t>
  </si>
  <si>
    <t>-:HSMHPI=ZXZ]ZU:</t>
  </si>
  <si>
    <t>TOP75018</t>
  </si>
  <si>
    <t>TOP75019</t>
  </si>
  <si>
    <t>-:HSMHPI=ZXZ][\:</t>
  </si>
  <si>
    <t>TOP75020</t>
  </si>
  <si>
    <t>-:HSMHPI=ZYY\VZ:</t>
  </si>
  <si>
    <t>TOP75021</t>
  </si>
  <si>
    <t>TOP75022</t>
  </si>
  <si>
    <t>TOP75023</t>
  </si>
  <si>
    <t>TOP75024</t>
  </si>
  <si>
    <t>TOP75025</t>
  </si>
  <si>
    <t>9782758547365</t>
  </si>
  <si>
    <t>-:HSMHPI=ZY\X[Z:</t>
  </si>
  <si>
    <t>TOP75026</t>
  </si>
  <si>
    <t>TOP75027</t>
  </si>
  <si>
    <t>TOP75028</t>
  </si>
  <si>
    <t>TOP75029</t>
  </si>
  <si>
    <t>-:HSMHPI=ZY\]X^:</t>
  </si>
  <si>
    <t>TOP75030</t>
  </si>
  <si>
    <t>-:HSMHPI=ZY\]Y[:</t>
  </si>
  <si>
    <t>TOP75031</t>
  </si>
  <si>
    <t>-:HSMHPI=ZY\]ZX:</t>
  </si>
  <si>
    <t>TOP75032</t>
  </si>
  <si>
    <t>TOP75033</t>
  </si>
  <si>
    <t>TOP75034</t>
  </si>
  <si>
    <t>TOP75035</t>
  </si>
  <si>
    <t>TOP75036</t>
  </si>
  <si>
    <t>TOP75037</t>
  </si>
  <si>
    <t>TOP75038</t>
  </si>
  <si>
    <t>-:HSMHPI=ZXW\W^:</t>
  </si>
  <si>
    <t>TOP75039</t>
  </si>
  <si>
    <t>-:HSMHPI=ZXZ\^^:</t>
  </si>
  <si>
    <t>TOP75040</t>
  </si>
  <si>
    <t>-:HSMHPI=ZX]Z\]:</t>
  </si>
  <si>
    <t>1/ 25 000</t>
  </si>
  <si>
    <t>1M903</t>
  </si>
  <si>
    <t>9782758540922</t>
  </si>
  <si>
    <t>-:HSMHPI=ZYU^WW:</t>
  </si>
  <si>
    <t>1M922</t>
  </si>
  <si>
    <t>1M924</t>
  </si>
  <si>
    <t>1/ 50 000</t>
  </si>
  <si>
    <t>9782758536345</t>
  </si>
  <si>
    <t>-:HSMHPI=ZX[XYZ:</t>
  </si>
  <si>
    <t>1/ 220 000</t>
  </si>
  <si>
    <t>-:HSMHPI=ZYU^Y[:</t>
  </si>
  <si>
    <t>1/ 105 000</t>
  </si>
  <si>
    <t>9782758547921</t>
  </si>
  <si>
    <t>-:HSMHPI=ZY\^WV:</t>
  </si>
  <si>
    <t>VEL01</t>
  </si>
  <si>
    <t>9782758544524</t>
  </si>
  <si>
    <t>-:HSMHPI=ZYYZWY:</t>
  </si>
  <si>
    <t>VEL02</t>
  </si>
  <si>
    <t>VEL03</t>
  </si>
  <si>
    <t>9782758547891</t>
  </si>
  <si>
    <t>-:HSMHPI=ZY\]^V:</t>
  </si>
  <si>
    <t>VEL04</t>
  </si>
  <si>
    <t>VEL05</t>
  </si>
  <si>
    <t>Découverte des lieux d'exception</t>
  </si>
  <si>
    <t>1/ 15 000</t>
  </si>
  <si>
    <t>1/ 17 500</t>
  </si>
  <si>
    <t>-:HSMHPI=ZYZ^UX:</t>
  </si>
  <si>
    <t>1/ 16 500</t>
  </si>
  <si>
    <t>-:HSMHPI=ZY\^VY:</t>
  </si>
  <si>
    <t>Evènement et Découverte</t>
  </si>
  <si>
    <t>1/ 410 000</t>
  </si>
  <si>
    <t>-:HSMHPI=ZXZ]UZ:</t>
  </si>
  <si>
    <t>-:HSMHPI=ZXZ]VW:</t>
  </si>
  <si>
    <t>-:HSMHPI=ZX]Y\^:</t>
  </si>
  <si>
    <t>Découverte des DOM-TOM</t>
  </si>
  <si>
    <t>Outre Mer</t>
  </si>
  <si>
    <t>1/ 400 000</t>
  </si>
  <si>
    <t>-:HSMHPI=ZXY]]Y:</t>
  </si>
  <si>
    <t>Découverte des Pays du Monde</t>
  </si>
  <si>
    <t>Dec Pays monde</t>
  </si>
  <si>
    <t>1/2 000 000</t>
  </si>
  <si>
    <t>Déc Pays Europe</t>
  </si>
  <si>
    <t>1/ 800 000</t>
  </si>
  <si>
    <t>9782758540205</t>
  </si>
  <si>
    <t>-:HSMHPI=ZYUWUZ:</t>
  </si>
  <si>
    <t>1/4 000 000</t>
  </si>
  <si>
    <t>-:HSMHPI=ZXY[\^:</t>
  </si>
  <si>
    <t>Pays et Villes</t>
  </si>
  <si>
    <t>9782758545835</t>
  </si>
  <si>
    <t>-:HSMHPI=ZYZ]XZ:</t>
  </si>
  <si>
    <t>9782758538615</t>
  </si>
  <si>
    <t>-:HSMHPI=ZX][VZ:</t>
  </si>
  <si>
    <t>1/ 1 700 000</t>
  </si>
  <si>
    <t>9782758546467</t>
  </si>
  <si>
    <t>-:HSMHPI=ZY[Y[\:</t>
  </si>
  <si>
    <t>1/ 300 000</t>
  </si>
  <si>
    <t>9782758543930</t>
  </si>
  <si>
    <t>-:HSMHPI=ZYX^XU:</t>
  </si>
  <si>
    <t>1/1 000 000</t>
  </si>
  <si>
    <t>9782758538592</t>
  </si>
  <si>
    <t>-:HSMHPI=ZX]Z^W:</t>
  </si>
  <si>
    <t>-:HSMHPI=ZXXZXZ:</t>
  </si>
  <si>
    <t>-:HSMHPI=ZYWX]Y:</t>
  </si>
  <si>
    <t>1/2 500 000</t>
  </si>
  <si>
    <t>9782758540335</t>
  </si>
  <si>
    <t>-:HSMHPI=ZYUXXZ:</t>
  </si>
  <si>
    <t>9782758543923</t>
  </si>
  <si>
    <t>-:HSMHPI=ZYX^WX:</t>
  </si>
  <si>
    <t>1/ 85 000</t>
  </si>
  <si>
    <t>-:HSMHPI=ZYUV^^:</t>
  </si>
  <si>
    <t>9782758545866</t>
  </si>
  <si>
    <t>-:HSMHPI=ZYZ][[:</t>
  </si>
  <si>
    <t>1/ 330 000</t>
  </si>
  <si>
    <t>-:HSMHPI=ZY[ZXZ:</t>
  </si>
  <si>
    <t>-:HSMHPI=ZY\X^[:</t>
  </si>
  <si>
    <t>1/ 1 250 000</t>
  </si>
  <si>
    <t>9782758538608</t>
  </si>
  <si>
    <t>-:HSMHPI=ZX][U]:</t>
  </si>
  <si>
    <t>9782758540632</t>
  </si>
  <si>
    <t>-:HSMHPI=ZYU[XW:</t>
  </si>
  <si>
    <t>9782758545842</t>
  </si>
  <si>
    <t>-:HSMHPI=ZYZ]YW:</t>
  </si>
  <si>
    <t>9782758546405</t>
  </si>
  <si>
    <t>-:HSMHPI=ZY[YUZ:</t>
  </si>
  <si>
    <t>-:HSMHPI=ZXY[V\:</t>
  </si>
  <si>
    <t>9782758540212</t>
  </si>
  <si>
    <t>-:HSMHPI=ZYUWVW:</t>
  </si>
  <si>
    <t>1/ 2100 000</t>
  </si>
  <si>
    <t>9782758531661</t>
  </si>
  <si>
    <t>-:HSMHPI=ZXV[[V:</t>
  </si>
  <si>
    <t>1/ 335 000</t>
  </si>
  <si>
    <t>-:HSMHPI=ZY\YUW:</t>
  </si>
  <si>
    <t>9782758540618</t>
  </si>
  <si>
    <t>-:HSMHPI=ZYU[V]:</t>
  </si>
  <si>
    <t>3282118510917</t>
  </si>
  <si>
    <t>&amp;:CIMLLI=ZVU^V\:</t>
  </si>
  <si>
    <t>-:HSMHPI=ZXY[Y]:</t>
  </si>
  <si>
    <t>Découverte des Régions du Monde</t>
  </si>
  <si>
    <t>Déc Rég Europe</t>
  </si>
  <si>
    <t>Dec Régions monde</t>
  </si>
  <si>
    <t>-:HSMHPI=ZY\X\W:</t>
  </si>
  <si>
    <t>1/250 000</t>
  </si>
  <si>
    <t>Europe</t>
  </si>
  <si>
    <t>1/1 500 000</t>
  </si>
  <si>
    <t>-:HSMHPI=ZY\X]^:</t>
  </si>
  <si>
    <t>-:HSMHPI=ZY\YW[:</t>
  </si>
  <si>
    <t>-:HSMHPI=ZY\YV^:</t>
  </si>
  <si>
    <t>Découverte des Villes du Monde</t>
  </si>
  <si>
    <t>1/15000</t>
  </si>
  <si>
    <t>-:HSMHPI=ZXXZYW:</t>
  </si>
  <si>
    <t>-:HSMHPI=ZX[U][:</t>
  </si>
  <si>
    <t>1/15 000</t>
  </si>
  <si>
    <t>9782758540342</t>
  </si>
  <si>
    <t>-:HSMHPI=ZYUXYW:</t>
  </si>
  <si>
    <t>-:HSMHPI=ZXY[^X:</t>
  </si>
  <si>
    <t>-:HSMHPI=ZXV[WX:</t>
  </si>
  <si>
    <t>1/ 5 500</t>
  </si>
  <si>
    <t>-:HSMHPI=ZXV[U^:</t>
  </si>
  <si>
    <t>Cartes en Reliefs  (TVA 20%)</t>
  </si>
  <si>
    <t>1/ 1 160 000</t>
  </si>
  <si>
    <t>9782758547884</t>
  </si>
  <si>
    <t>-:HSMHPI=ZY\]]Y:</t>
  </si>
  <si>
    <t>1/ 375 000</t>
  </si>
  <si>
    <t>1/ 380 000</t>
  </si>
  <si>
    <t>-:HSMHPI=ZYU\Y]:</t>
  </si>
  <si>
    <t>1/ 180 000</t>
  </si>
  <si>
    <t>-:HSMHPI=ZYUXVV:</t>
  </si>
  <si>
    <t>-:HSMHPI=ZYYZ[W:</t>
  </si>
  <si>
    <t>1/ 110 000</t>
  </si>
  <si>
    <t>-:HSMHPI=ZYYZZZ:</t>
  </si>
  <si>
    <t>9782758545897</t>
  </si>
  <si>
    <t>-:HSMHPI=ZYZ]^\:</t>
  </si>
  <si>
    <t>-:HSMHPI=ZYU\XV:</t>
  </si>
  <si>
    <t>1/50 000</t>
  </si>
  <si>
    <t>-:HSMHPI=ZX]\X]:</t>
  </si>
  <si>
    <t>Posters Papier (TVA 20%)</t>
  </si>
  <si>
    <t>1/40 000 000</t>
  </si>
  <si>
    <t>1/100 000</t>
  </si>
  <si>
    <t>100TAA1</t>
  </si>
  <si>
    <t>&amp;:CIMLLA=VUUUV\:</t>
  </si>
  <si>
    <t>100TAA2</t>
  </si>
  <si>
    <t>&amp;:CIMLLA=VUUUWY:</t>
  </si>
  <si>
    <t>100TAA3</t>
  </si>
  <si>
    <t>&amp;:CIMLLA=VUUUXV:</t>
  </si>
  <si>
    <t>Posters Plastifiés (TVA 20%)</t>
  </si>
  <si>
    <t>1/1 020 000</t>
  </si>
  <si>
    <t>1/14 000 000</t>
  </si>
  <si>
    <t>-:HSMHPI=ZXY^U\:</t>
  </si>
  <si>
    <t>1/4 800 000</t>
  </si>
  <si>
    <t>-:HSMHPI=ZXY]^V:</t>
  </si>
  <si>
    <t>9782758540724</t>
  </si>
  <si>
    <t>-:HSMHPI=ZYU\WY:</t>
  </si>
  <si>
    <t>-:HSMHPI=ZXW[WU:</t>
  </si>
  <si>
    <t>-:HSMHPI=ZXW[X\:</t>
  </si>
  <si>
    <t>9782758541981</t>
  </si>
  <si>
    <t>9782758542575</t>
  </si>
  <si>
    <t>9782758535171</t>
  </si>
  <si>
    <t>9782758535188</t>
  </si>
  <si>
    <t>9782758534723</t>
  </si>
  <si>
    <t>9782758535201</t>
  </si>
  <si>
    <t>9782758535218</t>
  </si>
  <si>
    <t>9782758533016</t>
  </si>
  <si>
    <t>9782758533689</t>
  </si>
  <si>
    <t>9782758535225</t>
  </si>
  <si>
    <t>9782758535249</t>
  </si>
  <si>
    <t>9782758533702</t>
  </si>
  <si>
    <t>9782758535263</t>
  </si>
  <si>
    <t>9782758535270</t>
  </si>
  <si>
    <t>9782758535287</t>
  </si>
  <si>
    <t>9782758535294</t>
  </si>
  <si>
    <t>9782758538646</t>
  </si>
  <si>
    <t>9782758544579</t>
  </si>
  <si>
    <t>9782758535300</t>
  </si>
  <si>
    <t>9782758535331</t>
  </si>
  <si>
    <t>9782758535348</t>
  </si>
  <si>
    <t>9782758535355</t>
  </si>
  <si>
    <t>9782758538677</t>
  </si>
  <si>
    <t>9782758545194</t>
  </si>
  <si>
    <t>9782758545200</t>
  </si>
  <si>
    <t>9782758548119</t>
  </si>
  <si>
    <t>9782758548126</t>
  </si>
  <si>
    <t>9782758548133</t>
  </si>
  <si>
    <t>9782758535362</t>
  </si>
  <si>
    <t>9782758535379</t>
  </si>
  <si>
    <t>9782758535386</t>
  </si>
  <si>
    <t>9782758535393</t>
  </si>
  <si>
    <t>9782758536956</t>
  </si>
  <si>
    <t>9782758536963</t>
  </si>
  <si>
    <t>9782758539322</t>
  </si>
  <si>
    <t>9782758545965</t>
  </si>
  <si>
    <t>9782758541097</t>
  </si>
  <si>
    <t>9782758535416</t>
  </si>
  <si>
    <t>9782758535423</t>
  </si>
  <si>
    <t>9782758535430</t>
  </si>
  <si>
    <t>9782758538912</t>
  </si>
  <si>
    <t>9782758539346</t>
  </si>
  <si>
    <t>9782758539353</t>
  </si>
  <si>
    <t>9782758539360</t>
  </si>
  <si>
    <t>9782758538929</t>
  </si>
  <si>
    <t>9782758538936</t>
  </si>
  <si>
    <t>9782758539377</t>
  </si>
  <si>
    <t>9782758539384</t>
  </si>
  <si>
    <t>9782758539391</t>
  </si>
  <si>
    <t>9782758539131</t>
  </si>
  <si>
    <t>9782758539148</t>
  </si>
  <si>
    <t>9782758539155</t>
  </si>
  <si>
    <t>9782758541172</t>
  </si>
  <si>
    <t>9782758536178</t>
  </si>
  <si>
    <t>9782758538950</t>
  </si>
  <si>
    <t>9782758538967</t>
  </si>
  <si>
    <t>9782758533764</t>
  </si>
  <si>
    <t>9782758533771</t>
  </si>
  <si>
    <t>9782758538974</t>
  </si>
  <si>
    <t>9782758539407</t>
  </si>
  <si>
    <t>9782758539421</t>
  </si>
  <si>
    <t>9782758536994</t>
  </si>
  <si>
    <t>9782758537007</t>
  </si>
  <si>
    <t>9782758535447</t>
  </si>
  <si>
    <t>9782758539292</t>
  </si>
  <si>
    <t>9782758538691</t>
  </si>
  <si>
    <t>9782758538981</t>
  </si>
  <si>
    <t>9782758538707</t>
  </si>
  <si>
    <t>9782758540403</t>
  </si>
  <si>
    <t>9782758536185</t>
  </si>
  <si>
    <t>9782758537014</t>
  </si>
  <si>
    <t>9782758535461</t>
  </si>
  <si>
    <t>9782758533788</t>
  </si>
  <si>
    <t>9782758533795</t>
  </si>
  <si>
    <t>9782758533801</t>
  </si>
  <si>
    <t>9782758533818</t>
  </si>
  <si>
    <t>9782758537021</t>
  </si>
  <si>
    <t>9782758537038</t>
  </si>
  <si>
    <t>9782758536192</t>
  </si>
  <si>
    <t>9782758537052</t>
  </si>
  <si>
    <t>9782758537069</t>
  </si>
  <si>
    <t>9782758533023</t>
  </si>
  <si>
    <t>9782758533030</t>
  </si>
  <si>
    <t>9782758539162</t>
  </si>
  <si>
    <t>9782758539186</t>
  </si>
  <si>
    <t>9782758539438</t>
  </si>
  <si>
    <t>9782758539445</t>
  </si>
  <si>
    <t>9782758536208</t>
  </si>
  <si>
    <t>9782758538998</t>
  </si>
  <si>
    <t>9782758536215</t>
  </si>
  <si>
    <t>9782758534730</t>
  </si>
  <si>
    <t>9782758533825</t>
  </si>
  <si>
    <t>9782758533849</t>
  </si>
  <si>
    <t>9782758533856</t>
  </si>
  <si>
    <t>9782758533863</t>
  </si>
  <si>
    <t>9782758535492</t>
  </si>
  <si>
    <t>9782758537076</t>
  </si>
  <si>
    <t>9782758536222</t>
  </si>
  <si>
    <t>9782758535508</t>
  </si>
  <si>
    <t>9782758533054</t>
  </si>
  <si>
    <t>9782758533108</t>
  </si>
  <si>
    <t>9782758539469</t>
  </si>
  <si>
    <t>9782758542681</t>
  </si>
  <si>
    <t>9782758533115</t>
  </si>
  <si>
    <t>9782758538714</t>
  </si>
  <si>
    <t>9782758539018</t>
  </si>
  <si>
    <t>9782758539476</t>
  </si>
  <si>
    <t>9782758539490</t>
  </si>
  <si>
    <t>9782758535539</t>
  </si>
  <si>
    <t>9782758535546</t>
  </si>
  <si>
    <t>9782758533870</t>
  </si>
  <si>
    <t>9782758533900</t>
  </si>
  <si>
    <t>9782758533924</t>
  </si>
  <si>
    <t>9782758533931</t>
  </si>
  <si>
    <t>9782758533948</t>
  </si>
  <si>
    <t>9782758537083</t>
  </si>
  <si>
    <t>9782758533122</t>
  </si>
  <si>
    <t>9782758533139</t>
  </si>
  <si>
    <t>9782758533955</t>
  </si>
  <si>
    <t>9782758533986</t>
  </si>
  <si>
    <t>9782758544937</t>
  </si>
  <si>
    <t>9782758548140</t>
  </si>
  <si>
    <t>9782758548157</t>
  </si>
  <si>
    <t>9782758548164</t>
  </si>
  <si>
    <t>9782758548171</t>
  </si>
  <si>
    <t>9782758548188</t>
  </si>
  <si>
    <t>9782758548195</t>
  </si>
  <si>
    <t>9782758533153</t>
  </si>
  <si>
    <t>9782758537090</t>
  </si>
  <si>
    <t>9782758538721</t>
  </si>
  <si>
    <t>9782758539025</t>
  </si>
  <si>
    <t>9782758537106</t>
  </si>
  <si>
    <t>9782758539506</t>
  </si>
  <si>
    <t>9782758539537</t>
  </si>
  <si>
    <t>9782758537113</t>
  </si>
  <si>
    <t>9782758535553</t>
  </si>
  <si>
    <t>9782758535560</t>
  </si>
  <si>
    <t>9782758533993</t>
  </si>
  <si>
    <t>9782758533160</t>
  </si>
  <si>
    <t>9782758534013</t>
  </si>
  <si>
    <t>9782758534020</t>
  </si>
  <si>
    <t>9782758533177</t>
  </si>
  <si>
    <t>9782758534754</t>
  </si>
  <si>
    <t>9782758534044</t>
  </si>
  <si>
    <t>9782758534051</t>
  </si>
  <si>
    <t>9782758534068</t>
  </si>
  <si>
    <t>9782758534075</t>
  </si>
  <si>
    <t>9782758534082</t>
  </si>
  <si>
    <t>9782758548201</t>
  </si>
  <si>
    <t>9782758548218</t>
  </si>
  <si>
    <t>9782758548225</t>
  </si>
  <si>
    <t>9782758547976</t>
  </si>
  <si>
    <t>9782758548232</t>
  </si>
  <si>
    <t>9782758548249</t>
  </si>
  <si>
    <t>9782758548256</t>
  </si>
  <si>
    <t>9782758541462</t>
  </si>
  <si>
    <t>9782758537120</t>
  </si>
  <si>
    <t>9782758539568</t>
  </si>
  <si>
    <t>9782758539032</t>
  </si>
  <si>
    <t>9782758534099</t>
  </si>
  <si>
    <t>9782758533184</t>
  </si>
  <si>
    <t>9782758537137</t>
  </si>
  <si>
    <t>9782758537144</t>
  </si>
  <si>
    <t>9782758536239</t>
  </si>
  <si>
    <t>9782758534112</t>
  </si>
  <si>
    <t>9782758548287</t>
  </si>
  <si>
    <t>9782758548294</t>
  </si>
  <si>
    <t>9782758548300</t>
  </si>
  <si>
    <t>9782758547044</t>
  </si>
  <si>
    <t>9782758544821</t>
  </si>
  <si>
    <t>9782758544630</t>
  </si>
  <si>
    <t>9782758548317</t>
  </si>
  <si>
    <t>9782758548324</t>
  </si>
  <si>
    <t>9782758543404</t>
  </si>
  <si>
    <t>9782758548331</t>
  </si>
  <si>
    <t>9782758548348</t>
  </si>
  <si>
    <t>9782758548355</t>
  </si>
  <si>
    <t>9782758548362</t>
  </si>
  <si>
    <t>9782758539193</t>
  </si>
  <si>
    <t>9782758533238</t>
  </si>
  <si>
    <t>9782758534150</t>
  </si>
  <si>
    <t>9782758544654</t>
  </si>
  <si>
    <t>9782758548409</t>
  </si>
  <si>
    <t>9782758542964</t>
  </si>
  <si>
    <t>9782758548430</t>
  </si>
  <si>
    <t>9782758545323</t>
  </si>
  <si>
    <t>9782758548454</t>
  </si>
  <si>
    <t>9782758539209</t>
  </si>
  <si>
    <t>9782758537168</t>
  </si>
  <si>
    <t>9782758533269</t>
  </si>
  <si>
    <t>9782758534167</t>
  </si>
  <si>
    <t>9782758534174</t>
  </si>
  <si>
    <t>9782758548478</t>
  </si>
  <si>
    <t>9782758544661</t>
  </si>
  <si>
    <t>9782758544678</t>
  </si>
  <si>
    <t>9782758545019</t>
  </si>
  <si>
    <t>9782758545026</t>
  </si>
  <si>
    <t>9782758547983</t>
  </si>
  <si>
    <t>9782758547334</t>
  </si>
  <si>
    <t>9782758533283</t>
  </si>
  <si>
    <t>9782758548508</t>
  </si>
  <si>
    <t>9782758548515</t>
  </si>
  <si>
    <t>9782758548522</t>
  </si>
  <si>
    <t>9782758543411</t>
  </si>
  <si>
    <t>9782758547433</t>
  </si>
  <si>
    <t>9782758547440</t>
  </si>
  <si>
    <t>9782758548539</t>
  </si>
  <si>
    <t>9782758537175</t>
  </si>
  <si>
    <t>9782758537182</t>
  </si>
  <si>
    <t>9782758534181</t>
  </si>
  <si>
    <t>9782758534198</t>
  </si>
  <si>
    <t>9782758534204</t>
  </si>
  <si>
    <t>9782758537199</t>
  </si>
  <si>
    <t>9782758548546</t>
  </si>
  <si>
    <t>9782758548553</t>
  </si>
  <si>
    <t>9782758544685</t>
  </si>
  <si>
    <t>9782758548560</t>
  </si>
  <si>
    <t>9782758548577</t>
  </si>
  <si>
    <t>9782758547990</t>
  </si>
  <si>
    <t>9782758535577</t>
  </si>
  <si>
    <t>9782758533290</t>
  </si>
  <si>
    <t>9782758533306</t>
  </si>
  <si>
    <t>9782758534211</t>
  </si>
  <si>
    <t>9782758543015</t>
  </si>
  <si>
    <t>9782758543022</t>
  </si>
  <si>
    <t>9782758548584</t>
  </si>
  <si>
    <t>9782758545354</t>
  </si>
  <si>
    <t>9782758547303</t>
  </si>
  <si>
    <t>9782758546450</t>
  </si>
  <si>
    <t>9782758548607</t>
  </si>
  <si>
    <t>9782758543435</t>
  </si>
  <si>
    <t>9782758545057</t>
  </si>
  <si>
    <t>9782758548621</t>
  </si>
  <si>
    <t>9782758534235</t>
  </si>
  <si>
    <t>9782758534242</t>
  </si>
  <si>
    <t>9782758537205</t>
  </si>
  <si>
    <t>9782758537212</t>
  </si>
  <si>
    <t>9782758539049</t>
  </si>
  <si>
    <t>9782758539216</t>
  </si>
  <si>
    <t>9782758539223</t>
  </si>
  <si>
    <t>9782758539575</t>
  </si>
  <si>
    <t>9782758544586</t>
  </si>
  <si>
    <t>9782758548638</t>
  </si>
  <si>
    <t>9782758534273</t>
  </si>
  <si>
    <t>9782758534280</t>
  </si>
  <si>
    <t>9782758534297</t>
  </si>
  <si>
    <t>9782758534303</t>
  </si>
  <si>
    <t>9782758548645</t>
  </si>
  <si>
    <t>9782758548652</t>
  </si>
  <si>
    <t>9782758546481</t>
  </si>
  <si>
    <t>9782758546498</t>
  </si>
  <si>
    <t>9782758546504</t>
  </si>
  <si>
    <t>9782758539582</t>
  </si>
  <si>
    <t>9782758545071</t>
  </si>
  <si>
    <t>9782758534310</t>
  </si>
  <si>
    <t>9782758536246</t>
  </si>
  <si>
    <t>9782758537236</t>
  </si>
  <si>
    <t>9782758534327</t>
  </si>
  <si>
    <t>9782758534334</t>
  </si>
  <si>
    <t>9782758537243</t>
  </si>
  <si>
    <t>9782758537250</t>
  </si>
  <si>
    <t>9782758539230</t>
  </si>
  <si>
    <t>9782758539254</t>
  </si>
  <si>
    <t>9782758548690</t>
  </si>
  <si>
    <t>9782758547310</t>
  </si>
  <si>
    <t>9782758543053</t>
  </si>
  <si>
    <t>9782758545385</t>
  </si>
  <si>
    <t>9782758546528</t>
  </si>
  <si>
    <t>9782758548720</t>
  </si>
  <si>
    <t>9782758534358</t>
  </si>
  <si>
    <t>9782758536253</t>
  </si>
  <si>
    <t>9782758537274</t>
  </si>
  <si>
    <t>9782758536260</t>
  </si>
  <si>
    <t>9782758534365</t>
  </si>
  <si>
    <t>9782758539605</t>
  </si>
  <si>
    <t>9782758539612</t>
  </si>
  <si>
    <t>9782758548751</t>
  </si>
  <si>
    <t>9782758548768</t>
  </si>
  <si>
    <t>9782758548775</t>
  </si>
  <si>
    <t>9782758547327</t>
  </si>
  <si>
    <t>9782758548003</t>
  </si>
  <si>
    <t>9782758546269</t>
  </si>
  <si>
    <t>9782758548782</t>
  </si>
  <si>
    <t>9782758548799</t>
  </si>
  <si>
    <t>9782758547075</t>
  </si>
  <si>
    <t>9782758535591</t>
  </si>
  <si>
    <t>9782758537281</t>
  </si>
  <si>
    <t>9782758539094</t>
  </si>
  <si>
    <t>9782758537298</t>
  </si>
  <si>
    <t>9782758537304</t>
  </si>
  <si>
    <t>9782758539629</t>
  </si>
  <si>
    <t>9782758539643</t>
  </si>
  <si>
    <t>9782758548836</t>
  </si>
  <si>
    <t>9782758548843</t>
  </si>
  <si>
    <t>9782758548850</t>
  </si>
  <si>
    <t>9782758548867</t>
  </si>
  <si>
    <t>9782758546597</t>
  </si>
  <si>
    <t>9782758547457</t>
  </si>
  <si>
    <t>9782758533313</t>
  </si>
  <si>
    <t>9782758534761</t>
  </si>
  <si>
    <t>9782758537311</t>
  </si>
  <si>
    <t>9782758537328</t>
  </si>
  <si>
    <t>9782758537335</t>
  </si>
  <si>
    <t>9782758537342</t>
  </si>
  <si>
    <t>9782758534389</t>
  </si>
  <si>
    <t>9782758535607</t>
  </si>
  <si>
    <t>9782758535614</t>
  </si>
  <si>
    <t>9782758535621</t>
  </si>
  <si>
    <t>9782758548928</t>
  </si>
  <si>
    <t>9782758545477</t>
  </si>
  <si>
    <t>9782758534396</t>
  </si>
  <si>
    <t>9782758534402</t>
  </si>
  <si>
    <t>9782758534419</t>
  </si>
  <si>
    <t>9782758548942</t>
  </si>
  <si>
    <t>9782758533320</t>
  </si>
  <si>
    <t>9782758533337</t>
  </si>
  <si>
    <t>9782758537359</t>
  </si>
  <si>
    <t>9782758537366</t>
  </si>
  <si>
    <t>9782758537373</t>
  </si>
  <si>
    <t>9782758536277</t>
  </si>
  <si>
    <t>9782758536284</t>
  </si>
  <si>
    <t>9782758536291</t>
  </si>
  <si>
    <t>9782758534518</t>
  </si>
  <si>
    <t>9782758534525</t>
  </si>
  <si>
    <t>9782758533344</t>
  </si>
  <si>
    <t>9782758535638</t>
  </si>
  <si>
    <t>9782758535645</t>
  </si>
  <si>
    <t>9782758548959</t>
  </si>
  <si>
    <t>9782758543213</t>
  </si>
  <si>
    <t>9782758539100</t>
  </si>
  <si>
    <t>9782758542827</t>
  </si>
  <si>
    <t>9782758545507</t>
  </si>
  <si>
    <t>9782758539650</t>
  </si>
  <si>
    <t>9782758540656</t>
  </si>
  <si>
    <t>9782758539667</t>
  </si>
  <si>
    <t>9782758537380</t>
  </si>
  <si>
    <t>9782758548010</t>
  </si>
  <si>
    <t>9782758548966</t>
  </si>
  <si>
    <t>9782758533351</t>
  </si>
  <si>
    <t>9782758533368</t>
  </si>
  <si>
    <t>9782758537397</t>
  </si>
  <si>
    <t>9782758537403</t>
  </si>
  <si>
    <t>9782758537410</t>
  </si>
  <si>
    <t>9782758536307</t>
  </si>
  <si>
    <t>9782758534440</t>
  </si>
  <si>
    <t>9782758535669</t>
  </si>
  <si>
    <t>9782758535676</t>
  </si>
  <si>
    <t>9782758535683</t>
  </si>
  <si>
    <t>9782758535690</t>
  </si>
  <si>
    <t>9782758535706</t>
  </si>
  <si>
    <t>9782758543220</t>
  </si>
  <si>
    <t>9782758539698</t>
  </si>
  <si>
    <t>9782758539704</t>
  </si>
  <si>
    <t>9782758539711</t>
  </si>
  <si>
    <t>9782758539728</t>
  </si>
  <si>
    <t>9782758533382</t>
  </si>
  <si>
    <t>9782758533399</t>
  </si>
  <si>
    <t>9782758537427</t>
  </si>
  <si>
    <t>9782758536314</t>
  </si>
  <si>
    <t>9782758537434</t>
  </si>
  <si>
    <t>9782758539735</t>
  </si>
  <si>
    <t>9782758541721</t>
  </si>
  <si>
    <t>9782758547945</t>
  </si>
  <si>
    <t>9782758547952</t>
  </si>
  <si>
    <t>9782758540410</t>
  </si>
  <si>
    <t>9782758535713</t>
  </si>
  <si>
    <t>9782758535720</t>
  </si>
  <si>
    <t>9782758535737</t>
  </si>
  <si>
    <t>9782758535744</t>
  </si>
  <si>
    <t>9782758535751</t>
  </si>
  <si>
    <t>9782758539797</t>
  </si>
  <si>
    <t>9782758539803</t>
  </si>
  <si>
    <t>9782758533405</t>
  </si>
  <si>
    <t>9782758534778</t>
  </si>
  <si>
    <t>9782758535768</t>
  </si>
  <si>
    <t>9782758537441</t>
  </si>
  <si>
    <t>9782758537458</t>
  </si>
  <si>
    <t>9782758547969</t>
  </si>
  <si>
    <t>9782758543244</t>
  </si>
  <si>
    <t>9782758544692</t>
  </si>
  <si>
    <t>9782758537465</t>
  </si>
  <si>
    <t>9782758535782</t>
  </si>
  <si>
    <t>9782758534457</t>
  </si>
  <si>
    <t>9782758539919</t>
  </si>
  <si>
    <t>9782758540717</t>
  </si>
  <si>
    <t>9782758545682</t>
  </si>
  <si>
    <t>9782758545699</t>
  </si>
  <si>
    <t>9782758543312</t>
  </si>
  <si>
    <t>9782758545712</t>
  </si>
  <si>
    <t>9782758545729</t>
  </si>
  <si>
    <t>9782758542865</t>
  </si>
  <si>
    <t>9782758546948</t>
  </si>
  <si>
    <t>-:HSMHPI=ZY[^Y]:</t>
  </si>
  <si>
    <t>9782758546955</t>
  </si>
  <si>
    <t>-:HSMHPI=ZY[^ZZ:</t>
  </si>
  <si>
    <t>9782758546962</t>
  </si>
  <si>
    <t>-:HSMHPI=ZY[^[W:</t>
  </si>
  <si>
    <t>9782758546979</t>
  </si>
  <si>
    <t>-:HSMHPI=ZY[^\^:</t>
  </si>
  <si>
    <t>9782758546986</t>
  </si>
  <si>
    <t>-:HSMHPI=ZY[^][:</t>
  </si>
  <si>
    <t>9782758546993</t>
  </si>
  <si>
    <t>-:HSMHPI=ZY[^^X:</t>
  </si>
  <si>
    <t>9782758517566</t>
  </si>
  <si>
    <t>9782758547006</t>
  </si>
  <si>
    <t>-:HSMHPI=ZY\UU[:</t>
  </si>
  <si>
    <t>9782758547013</t>
  </si>
  <si>
    <t>-:HSMHPI=ZY\UVX:</t>
  </si>
  <si>
    <t>9782758547020</t>
  </si>
  <si>
    <t>-:HSMHPI=ZY\UWU:</t>
  </si>
  <si>
    <t>9782758503132</t>
  </si>
  <si>
    <t>9782758503149</t>
  </si>
  <si>
    <t>9782758547181</t>
  </si>
  <si>
    <t>9782758543510</t>
  </si>
  <si>
    <t>9782758547198</t>
  </si>
  <si>
    <t>9782758543527</t>
  </si>
  <si>
    <t>9782758547280</t>
  </si>
  <si>
    <t>RTR</t>
  </si>
  <si>
    <t>9782758550747</t>
  </si>
  <si>
    <t>-:HSMHPI=ZZU\Y\:</t>
  </si>
  <si>
    <t>9782758550754</t>
  </si>
  <si>
    <t>-:HSMHPI=ZZU\ZY:</t>
  </si>
  <si>
    <t>9782758548058</t>
  </si>
  <si>
    <t>9782758544722</t>
  </si>
  <si>
    <t>9782758548065</t>
  </si>
  <si>
    <t>9782758532699</t>
  </si>
  <si>
    <t>9782758544708</t>
  </si>
  <si>
    <t>9782758538547</t>
  </si>
  <si>
    <t>9782758543961</t>
  </si>
  <si>
    <t>9782758535843</t>
  </si>
  <si>
    <t>9782758535850</t>
  </si>
  <si>
    <t>9782758535867</t>
  </si>
  <si>
    <t>9782758544715</t>
  </si>
  <si>
    <t>9782758547839</t>
  </si>
  <si>
    <t>9782758547846</t>
  </si>
  <si>
    <t>9782758547853</t>
  </si>
  <si>
    <t>9782758532729</t>
  </si>
  <si>
    <t>9782758535799</t>
  </si>
  <si>
    <t>9782758538578</t>
  </si>
  <si>
    <t>1/ 960 000</t>
  </si>
  <si>
    <t>9782758540946</t>
  </si>
  <si>
    <t>9782758550792</t>
  </si>
  <si>
    <t>-:HSMHPI=ZZU\^W:</t>
  </si>
  <si>
    <t>9782758545903</t>
  </si>
  <si>
    <t>9782758547914</t>
  </si>
  <si>
    <t>9782758550785</t>
  </si>
  <si>
    <t>-:HSMHPI=ZZU\]Z:</t>
  </si>
  <si>
    <t>9782758535805</t>
  </si>
  <si>
    <t>9782758535812</t>
  </si>
  <si>
    <t>9782758538479</t>
  </si>
  <si>
    <t>9782758546580</t>
  </si>
  <si>
    <t>-:HSMHPI=ZY[Z]U:</t>
  </si>
  <si>
    <t>9782758546603</t>
  </si>
  <si>
    <t>-:HSMHPI=ZY[[UX:</t>
  </si>
  <si>
    <t>9782758534884</t>
  </si>
  <si>
    <t>9782758549116</t>
  </si>
  <si>
    <t>-:HSMHPI=ZY^VV[:</t>
  </si>
  <si>
    <t>9782758534679</t>
  </si>
  <si>
    <t>9782758550709</t>
  </si>
  <si>
    <t>-:HSMHPI=ZZU\U^:</t>
  </si>
  <si>
    <t>9782758533535</t>
  </si>
  <si>
    <t>9782758550716</t>
  </si>
  <si>
    <t>-:HSMHPI=ZZU\V[:</t>
  </si>
  <si>
    <t>9782758542384</t>
  </si>
  <si>
    <t>9782758540199</t>
  </si>
  <si>
    <t>9782758546535</t>
  </si>
  <si>
    <t>9782758547396</t>
  </si>
  <si>
    <t>9782758534617</t>
  </si>
  <si>
    <t>9782758547402</t>
  </si>
  <si>
    <t>9782758534648</t>
  </si>
  <si>
    <t>9782758547372</t>
  </si>
  <si>
    <t>9782758550730</t>
  </si>
  <si>
    <t>-:HSMHPI=ZZU\XU:</t>
  </si>
  <si>
    <t>9782758547389</t>
  </si>
  <si>
    <t>9782758547426</t>
  </si>
  <si>
    <t>9782758547419</t>
  </si>
  <si>
    <t>9782758550723</t>
  </si>
  <si>
    <t>-:HSMHPI=ZZU\WX:</t>
  </si>
  <si>
    <t>9782758533542</t>
  </si>
  <si>
    <t>9782758536086</t>
  </si>
  <si>
    <t>9782758534693</t>
  </si>
  <si>
    <t>9782758531623</t>
  </si>
  <si>
    <t>9782758531609</t>
  </si>
  <si>
    <t>9782758540748</t>
  </si>
  <si>
    <t>9782758540311</t>
  </si>
  <si>
    <t>9782758544562</t>
  </si>
  <si>
    <t>9782758544555</t>
  </si>
  <si>
    <t>9782758540731</t>
  </si>
  <si>
    <t>9782758538738</t>
  </si>
  <si>
    <t>3282110100017</t>
  </si>
  <si>
    <t>3282110100024</t>
  </si>
  <si>
    <t>3282110100031</t>
  </si>
  <si>
    <t>9782758534907</t>
  </si>
  <si>
    <t>9782758534891</t>
  </si>
  <si>
    <t>9782758532620</t>
  </si>
  <si>
    <t>9782758532637</t>
  </si>
  <si>
    <t>9782758549130</t>
  </si>
  <si>
    <t>-:HSMHPI=ZY^VXU:</t>
  </si>
  <si>
    <t>9782758549147</t>
  </si>
  <si>
    <t>-:HSMHPI=ZY^VY\:</t>
  </si>
  <si>
    <t>9782758549154</t>
  </si>
  <si>
    <t>-:HSMHPI=ZY^VZY:</t>
  </si>
  <si>
    <t>9782758549161</t>
  </si>
  <si>
    <t>-:HSMHPI=ZY^V[V:</t>
  </si>
  <si>
    <t>9782758549178</t>
  </si>
  <si>
    <t>-:HSMHPI=ZY^V\]:</t>
  </si>
  <si>
    <t>9782758549185</t>
  </si>
  <si>
    <t>-:HSMHPI=ZY^V]Z:</t>
  </si>
  <si>
    <t>9782758549192</t>
  </si>
  <si>
    <t>-:HSMHPI=ZY^V^W:</t>
  </si>
  <si>
    <t>9782758549208</t>
  </si>
  <si>
    <t>-:HSMHPI=ZY^WU]:</t>
  </si>
  <si>
    <t>9782758549215</t>
  </si>
  <si>
    <t>-:HSMHPI=ZY^WVZ:</t>
  </si>
  <si>
    <t>9782758549222</t>
  </si>
  <si>
    <t>-:HSMHPI=ZY^WWW:</t>
  </si>
  <si>
    <t>9782758549239</t>
  </si>
  <si>
    <t>-:HSMHPI=ZY^WX^:</t>
  </si>
  <si>
    <t>9782758549246</t>
  </si>
  <si>
    <t>-:HSMHPI=ZY^WY[:</t>
  </si>
  <si>
    <t>9782758549253</t>
  </si>
  <si>
    <t>-:HSMHPI=ZY^WZX:</t>
  </si>
  <si>
    <t>9782758549260</t>
  </si>
  <si>
    <t>-:HSMHPI=ZY^W[U:</t>
  </si>
  <si>
    <t>9782758549277</t>
  </si>
  <si>
    <t>-:HSMHPI=ZY^W\\:</t>
  </si>
  <si>
    <t>9782758549284</t>
  </si>
  <si>
    <t>-:HSMHPI=ZY^W]Y:</t>
  </si>
  <si>
    <t>9782758549291</t>
  </si>
  <si>
    <t>-:HSMHPI=ZY^W^V:</t>
  </si>
  <si>
    <t>9782758549307</t>
  </si>
  <si>
    <t>-:HSMHPI=ZY^XU\:</t>
  </si>
  <si>
    <t>9782758549314</t>
  </si>
  <si>
    <t>-:HSMHPI=ZY^XVY:</t>
  </si>
  <si>
    <t>-:HSMHPI=ZY^XWV:</t>
  </si>
  <si>
    <t>9782758549338</t>
  </si>
  <si>
    <t>-:HSMHPI=ZY^XX]:</t>
  </si>
  <si>
    <t>-:HSMHPI=ZZUU]W:</t>
  </si>
  <si>
    <t>9782758549345</t>
  </si>
  <si>
    <t>-:HSMHPI=ZY^XYZ:</t>
  </si>
  <si>
    <t>9782758549352</t>
  </si>
  <si>
    <t>-:HSMHPI=ZY^XZW:</t>
  </si>
  <si>
    <t>9782758549369</t>
  </si>
  <si>
    <t>-:HSMHPI=ZY^X[^:</t>
  </si>
  <si>
    <t>9782758549376</t>
  </si>
  <si>
    <t>-:HSMHPI=ZY^X\[:</t>
  </si>
  <si>
    <t>9782758549321</t>
  </si>
  <si>
    <t>9782758550082</t>
  </si>
  <si>
    <t>9782758549383</t>
  </si>
  <si>
    <t>-:HSMHPI=ZY^X]X:</t>
  </si>
  <si>
    <t>9782758549390</t>
  </si>
  <si>
    <t>-:HSMHPI=ZY^X^U:</t>
  </si>
  <si>
    <t>9782758549406</t>
  </si>
  <si>
    <t>-:HSMHPI=ZY^YU[:</t>
  </si>
  <si>
    <t>9782758549413</t>
  </si>
  <si>
    <t>-:HSMHPI=ZY^YVX:</t>
  </si>
  <si>
    <t>9782758549420</t>
  </si>
  <si>
    <t>-:HSMHPI=ZY^YWU:</t>
  </si>
  <si>
    <t>9782758549437</t>
  </si>
  <si>
    <t>-:HSMHPI=ZY^YX\:</t>
  </si>
  <si>
    <t>9782758549444</t>
  </si>
  <si>
    <t>-:HSMHPI=ZY^YYY:</t>
  </si>
  <si>
    <t>9782758549451</t>
  </si>
  <si>
    <t>-:HSMHPI=ZY^YZV:</t>
  </si>
  <si>
    <t>9782758549468</t>
  </si>
  <si>
    <t>-:HSMHPI=ZY^Y[]:</t>
  </si>
  <si>
    <t>9782758549475</t>
  </si>
  <si>
    <t>-:HSMHPI=ZY^Y\Z:</t>
  </si>
  <si>
    <t>9782758549482</t>
  </si>
  <si>
    <t>-:HSMHPI=ZY^Y]W:</t>
  </si>
  <si>
    <t>9782758549499</t>
  </si>
  <si>
    <t>-:HSMHPI=ZY^Y^^:</t>
  </si>
  <si>
    <t>-:HSMHPI=ZZUU[]:</t>
  </si>
  <si>
    <t>9782758549505</t>
  </si>
  <si>
    <t>-:HSMHPI=ZY^ZUZ:</t>
  </si>
  <si>
    <t>9782758549512</t>
  </si>
  <si>
    <t>-:HSMHPI=ZY^ZVW:</t>
  </si>
  <si>
    <t>9782758549529</t>
  </si>
  <si>
    <t>-:HSMHPI=ZY^ZW^:</t>
  </si>
  <si>
    <t>9782758549536</t>
  </si>
  <si>
    <t>-:HSMHPI=ZY^ZX[:</t>
  </si>
  <si>
    <t>9782758550068</t>
  </si>
  <si>
    <t>9782758549543</t>
  </si>
  <si>
    <t>-:HSMHPI=ZY^ZYX:</t>
  </si>
  <si>
    <t>9782758549550</t>
  </si>
  <si>
    <t>-:HSMHPI=ZY^ZZU:</t>
  </si>
  <si>
    <t>9782758549574</t>
  </si>
  <si>
    <t>-:HSMHPI=ZY^Z\Y:</t>
  </si>
  <si>
    <t>9782758549581</t>
  </si>
  <si>
    <t>-:HSMHPI=ZY^Z]V:</t>
  </si>
  <si>
    <t>9782758549598</t>
  </si>
  <si>
    <t>-:HSMHPI=ZY^Z^]:</t>
  </si>
  <si>
    <t>9782758549604</t>
  </si>
  <si>
    <t>-:HSMHPI=ZY^[UY:</t>
  </si>
  <si>
    <t>9782758549611</t>
  </si>
  <si>
    <t>-:HSMHPI=ZY^[VV:</t>
  </si>
  <si>
    <t>9782758549628</t>
  </si>
  <si>
    <t>-:HSMHPI=ZY^[W]:</t>
  </si>
  <si>
    <t>-:HSMHPI=ZZUU\Z:</t>
  </si>
  <si>
    <t>9782758549635</t>
  </si>
  <si>
    <t>-:HSMHPI=ZY^[XZ:</t>
  </si>
  <si>
    <t>9782758550075</t>
  </si>
  <si>
    <t>9782758549659</t>
  </si>
  <si>
    <t>-:HSMHPI=ZY^[Z^:</t>
  </si>
  <si>
    <t>9782758549673</t>
  </si>
  <si>
    <t>-:HSMHPI=ZY^[\X:</t>
  </si>
  <si>
    <t>9782758549680</t>
  </si>
  <si>
    <t>-:HSMHPI=ZY^[]U:</t>
  </si>
  <si>
    <t>9782758549697</t>
  </si>
  <si>
    <t>-:HSMHPI=ZY^[^\:</t>
  </si>
  <si>
    <t>9782758549710</t>
  </si>
  <si>
    <t>-:HSMHPI=ZY^\VU:</t>
  </si>
  <si>
    <t>-:HSMHPI=ZY\^X]:</t>
  </si>
  <si>
    <t>9782758549666</t>
  </si>
  <si>
    <t>-:HSMHPI=ZY^[[[:</t>
  </si>
  <si>
    <t>9782758549703</t>
  </si>
  <si>
    <t>-:HSMHPI=ZY^\UX:</t>
  </si>
  <si>
    <t>9782758549727</t>
  </si>
  <si>
    <t>-:HSMHPI=ZY^\W\:</t>
  </si>
  <si>
    <t>-:HSMHPI=ZZUZY^:</t>
  </si>
  <si>
    <t>-:HSMHPI=ZZUZ]\:</t>
  </si>
  <si>
    <t>-:HSMHPI=ZZU[UU:</t>
  </si>
  <si>
    <t>-:HSMHPI=ZZUWYW:</t>
  </si>
  <si>
    <t>-:HSMHPI=ZZUWZ^:</t>
  </si>
  <si>
    <t>-:HSMHPI=ZZUW[[:</t>
  </si>
  <si>
    <t>-:HSMHPI=ZZUXVU:</t>
  </si>
  <si>
    <t>-:HSMHPI=ZZUXW\:</t>
  </si>
  <si>
    <t>-:HSMHPI=ZZUXXY:</t>
  </si>
  <si>
    <t>-:HSMHPI=ZZUXYV:</t>
  </si>
  <si>
    <t>-:HSMHPI=ZZUX[Z:</t>
  </si>
  <si>
    <t>-:HSMHPI=ZZUX]^:</t>
  </si>
  <si>
    <t>-:HSMHPI=ZZUX^[:</t>
  </si>
  <si>
    <t>-:HSMHPI=ZZUYUW:</t>
  </si>
  <si>
    <t>-:HSMHPI=ZZUYXX:</t>
  </si>
  <si>
    <t>-:HSMHPI=ZZUYYU:</t>
  </si>
  <si>
    <t>-:HSMHPI=ZZUYZ\:</t>
  </si>
  <si>
    <t>-:HSMHPI=ZZUY[Y:</t>
  </si>
  <si>
    <t>-:HSMHPI=ZZUY\V:</t>
  </si>
  <si>
    <t>-:HSMHPI=ZZUY^Z:</t>
  </si>
  <si>
    <t>-:HSMHPI=ZZUZUV:</t>
  </si>
  <si>
    <t>-:HSMHPI=ZZUZWZ:</t>
  </si>
  <si>
    <t>-:HSMHPI=ZZUZZ[:</t>
  </si>
  <si>
    <t>-:HSMHPI=ZZUZ[X:</t>
  </si>
  <si>
    <t>-:HSMHPI=ZZUZ\U:</t>
  </si>
  <si>
    <t>-:HSMHPI=ZZUZ^Y:</t>
  </si>
  <si>
    <t>-:HSMHPI=ZZU[V\:</t>
  </si>
  <si>
    <t>-:HSMHPI=ZZUXZ]:</t>
  </si>
  <si>
    <t>-:HSMHPI=ZZUX\W:</t>
  </si>
  <si>
    <t>-:HSMHPI=ZZUY]]:</t>
  </si>
  <si>
    <t>-:HSMHPI=ZZU\\]:</t>
  </si>
  <si>
    <t>-:HSMHPI=ZZUZV]:</t>
  </si>
  <si>
    <t>-:HSMHPI=ZZUZXW:</t>
  </si>
  <si>
    <t>-:HSMHPI=ZZUVUZ:</t>
  </si>
  <si>
    <t>-:HSMHPI=ZZUVVW:</t>
  </si>
  <si>
    <t>-:HSMHPI=ZZUVYX:</t>
  </si>
  <si>
    <t>-:HSMHPI=ZZUVZU:</t>
  </si>
  <si>
    <t>-:HSMHPI=ZZUV[\:</t>
  </si>
  <si>
    <t>-:HSMHPI=ZZUV\Y:</t>
  </si>
  <si>
    <t>-:HSMHPI=ZZUWVV:</t>
  </si>
  <si>
    <t>-:HSMHPI=ZZUWW]:</t>
  </si>
  <si>
    <t>-:HSMHPI=ZZUWXZ:</t>
  </si>
  <si>
    <t>-:HSMHPI=ZZUVW^:</t>
  </si>
  <si>
    <t>-:HSMHPI=ZZUVX[:</t>
  </si>
  <si>
    <t>-:HSMHPI=ZZUV]V:</t>
  </si>
  <si>
    <t>-:HSMHPI=ZZUV^]:</t>
  </si>
  <si>
    <t>-:HSMHPI=ZZUWUY:</t>
  </si>
  <si>
    <t>-:HSMHPI=ZZUW\X:</t>
  </si>
  <si>
    <t>-:HSMHPI=ZZUW]U:</t>
  </si>
  <si>
    <t>-:HSMHPI=ZZUW^\:</t>
  </si>
  <si>
    <t>-:HSMHPI=ZZUXUX:</t>
  </si>
  <si>
    <t>-:HSMHPI=ZZUYV^:</t>
  </si>
  <si>
    <t>-:HSMHPI=ZZUYW[:</t>
  </si>
  <si>
    <t>-:HSMHPI=ZY\]WW:</t>
  </si>
  <si>
    <t>9782758549734</t>
  </si>
  <si>
    <t>-:HSMHPI=ZY^\XY:</t>
  </si>
  <si>
    <t>9782758549741</t>
  </si>
  <si>
    <t>-:HSMHPI=ZY^\YV:</t>
  </si>
  <si>
    <t>9782758549758</t>
  </si>
  <si>
    <t>9782758549765</t>
  </si>
  <si>
    <t>M0418</t>
  </si>
  <si>
    <t>M0714</t>
  </si>
  <si>
    <t>-:HSMHPI=ZZU]VZ:</t>
  </si>
  <si>
    <t>-:HSMHPI=ZZU]WW:</t>
  </si>
  <si>
    <t>M0821</t>
  </si>
  <si>
    <t>-:HSMHPI=ZZU]X^:</t>
  </si>
  <si>
    <t>M0921</t>
  </si>
  <si>
    <t>-:HSMHPI=ZZU]Y[:</t>
  </si>
  <si>
    <t>M1244</t>
  </si>
  <si>
    <t>-:HSMHPI=ZZVUW\:</t>
  </si>
  <si>
    <t>-:HSMHPI=ZZUU^^:</t>
  </si>
  <si>
    <t>-:HSMHPI=ZY^\Z]:</t>
  </si>
  <si>
    <t>-:HSMHPI=ZY^\[Z:</t>
  </si>
  <si>
    <t>-:HSMHPI=ZZVUZ]:</t>
  </si>
  <si>
    <t>-:HSMHPI=ZZVUYV:</t>
  </si>
  <si>
    <t>-:HSMHPI=ZY^]V^:</t>
  </si>
  <si>
    <t>-:HSMHPI=ZY^]W[:</t>
  </si>
  <si>
    <t>-:HSMHPI=ZY^]XX:</t>
  </si>
  <si>
    <t>-:HSMHPI=ZY^]YU:</t>
  </si>
  <si>
    <t>-:HSMHPI=ZY^]Z\:</t>
  </si>
  <si>
    <t>-:HSMHPI=ZY^][Y:</t>
  </si>
  <si>
    <t>-:HSMHPI=ZY^]\V:</t>
  </si>
  <si>
    <t>-:HSMHPI=ZY^]]]:</t>
  </si>
  <si>
    <t>-:HSMHPI=ZY^]^Z:</t>
  </si>
  <si>
    <t>-:HSMHPI=ZY^^UV:</t>
  </si>
  <si>
    <t>-:HSMHPI=ZY^^V]:</t>
  </si>
  <si>
    <t>-:HSMHPI=ZY^^WZ:</t>
  </si>
  <si>
    <t>-:HSMHPI=ZY^^XW:</t>
  </si>
  <si>
    <t>-:HSMHPI=ZY^^Z[:</t>
  </si>
  <si>
    <t>-:HSMHPI=ZY^^[X:</t>
  </si>
  <si>
    <t>-:HSMHPI=ZY^^\U:</t>
  </si>
  <si>
    <t>-:HSMHPI=ZZUUU[:</t>
  </si>
  <si>
    <t>-:HSMHPI=ZZUUWU:</t>
  </si>
  <si>
    <t>-:HSMHPI=ZZUUX\:</t>
  </si>
  <si>
    <t>-:HSMHPI=ZZUUYY:</t>
  </si>
  <si>
    <t>-:HSMHPI=ZZUUZV:</t>
  </si>
  <si>
    <t>9782758549819</t>
  </si>
  <si>
    <t>9782758549826</t>
  </si>
  <si>
    <t>9782758549833</t>
  </si>
  <si>
    <t>9782758549840</t>
  </si>
  <si>
    <t>9782758549857</t>
  </si>
  <si>
    <t>9782758549864</t>
  </si>
  <si>
    <t>9782758549871</t>
  </si>
  <si>
    <t>9782758549888</t>
  </si>
  <si>
    <t>9782758549895</t>
  </si>
  <si>
    <t>9782758549901</t>
  </si>
  <si>
    <t>9782758549918</t>
  </si>
  <si>
    <t>9782758549925</t>
  </si>
  <si>
    <t>9782758549932</t>
  </si>
  <si>
    <t>9782758549956</t>
  </si>
  <si>
    <t>9782758549970</t>
  </si>
  <si>
    <t>-:HSMHPI=ZZVU[Z:</t>
  </si>
  <si>
    <t>M4901</t>
  </si>
  <si>
    <t>M4902</t>
  </si>
  <si>
    <t>-:HSMHPI=ZZVW\U:</t>
  </si>
  <si>
    <t>-:HSMHPI=ZZVW]\:</t>
  </si>
  <si>
    <t>-:HSMHPI=ZZVW^Y:</t>
  </si>
  <si>
    <t>VEL06</t>
  </si>
  <si>
    <t>VEL07</t>
  </si>
  <si>
    <t>-:HSMHPI=ZZVWXW:</t>
  </si>
  <si>
    <t>-:HSMHPI=ZZVWY^:</t>
  </si>
  <si>
    <t>-:HSMHPI=ZZV[X]:</t>
  </si>
  <si>
    <t>-:HSMHPI=ZZVYZY:</t>
  </si>
  <si>
    <t>-:HSMHPI=ZZVXZZ:</t>
  </si>
  <si>
    <t>-:HSMHPI=ZZVY[V:</t>
  </si>
  <si>
    <t>-:HSMHPI=ZZVX[W:</t>
  </si>
  <si>
    <t>-:HSMHPI=ZZVX\^:</t>
  </si>
  <si>
    <t>-:HSMHPI=ZZVX][:</t>
  </si>
  <si>
    <t>-:HSMHPI=ZZVX^X:</t>
  </si>
  <si>
    <t>-:HSMHPI=ZZVY\]:</t>
  </si>
  <si>
    <t>-:HSMHPI=ZZVY]Z:</t>
  </si>
  <si>
    <t>-:HSMHPI=ZZVYU^:</t>
  </si>
  <si>
    <t>-:HSMHPI=ZZVYV[:</t>
  </si>
  <si>
    <t>-:HSMHPI=ZZVYWX:</t>
  </si>
  <si>
    <t>-:HSMHPI=ZZVY^W:</t>
  </si>
  <si>
    <t>-:HSMHPI=ZZVYXU:</t>
  </si>
  <si>
    <t>-:HSMHPI=ZZVYY\:</t>
  </si>
  <si>
    <t>-:HSMHPI=ZZVZVZ:</t>
  </si>
  <si>
    <t>-:HSMHPI=ZZV[[^:</t>
  </si>
  <si>
    <t>-:HSMHPI=ZZVZU]:</t>
  </si>
  <si>
    <t>0317</t>
  </si>
  <si>
    <t>0416</t>
  </si>
  <si>
    <t>0417</t>
  </si>
  <si>
    <t>0418</t>
  </si>
  <si>
    <t>0419</t>
  </si>
  <si>
    <t>0515</t>
  </si>
  <si>
    <t>0516</t>
  </si>
  <si>
    <t>0517</t>
  </si>
  <si>
    <t>0518</t>
  </si>
  <si>
    <t>0519</t>
  </si>
  <si>
    <t>0615</t>
  </si>
  <si>
    <t>0616</t>
  </si>
  <si>
    <t>0617</t>
  </si>
  <si>
    <t>0618</t>
  </si>
  <si>
    <t>0620</t>
  </si>
  <si>
    <t>0714</t>
  </si>
  <si>
    <t>0715</t>
  </si>
  <si>
    <t>0716</t>
  </si>
  <si>
    <t>0717</t>
  </si>
  <si>
    <t>0718</t>
  </si>
  <si>
    <t>0719</t>
  </si>
  <si>
    <t>0720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</si>
  <si>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</si>
  <si>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</si>
  <si>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</si>
  <si>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</si>
  <si>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</si>
  <si>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</si>
  <si>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</si>
  <si>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</si>
  <si>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</si>
  <si>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0916</t>
  </si>
  <si>
    <t>0917</t>
  </si>
  <si>
    <t>0918</t>
  </si>
  <si>
    <t>0919</t>
  </si>
  <si>
    <t>0920</t>
  </si>
  <si>
    <t>0921</t>
  </si>
  <si>
    <t>-:HSMHPI=ZZU\[V:</t>
  </si>
  <si>
    <t>-:HSMHPI=ZZVW[X:</t>
  </si>
  <si>
    <t>-:HSMHPI=ZZVWWZ:</t>
  </si>
  <si>
    <t>-:HSMHPI=ZZV[WV:</t>
  </si>
  <si>
    <t>-:HSMHPI=ZZV\X\:</t>
  </si>
  <si>
    <t>-:HSMHPI=ZZVZWW:</t>
  </si>
  <si>
    <t>-:HSMHPI=ZZV[YZ:</t>
  </si>
  <si>
    <t>-:HSMHPI=ZZVZX^:</t>
  </si>
  <si>
    <t>-:HSMHPI=ZZV[ZW:</t>
  </si>
  <si>
    <t>-:HSMHPI=ZZVZY[:</t>
  </si>
  <si>
    <t>-:HSMHPI=ZZVZZX:</t>
  </si>
  <si>
    <t>-:HSMHPI=ZZVZ[U:</t>
  </si>
  <si>
    <t>-:HSMHPI=ZZVZ\\:</t>
  </si>
  <si>
    <t>-:HSMHPI=ZZVZ^V:</t>
  </si>
  <si>
    <t>-:HSMHPI=ZZV[VY:</t>
  </si>
  <si>
    <t>-:HSMHPI=ZZVZ]Y:</t>
  </si>
  <si>
    <t>-:HSMHPI=ZZV[U\:</t>
  </si>
  <si>
    <t>-:HSMHPI=ZZVXV\:</t>
  </si>
  <si>
    <t>-:HSMHPI=ZZVXXV:</t>
  </si>
  <si>
    <t>-:HSMHPI=ZZV^^\:</t>
  </si>
  <si>
    <t>VEL09</t>
  </si>
  <si>
    <t>-:HSMHPI=ZZWUUU:</t>
  </si>
  <si>
    <t>-:HSMHPI=ZZV]W^:</t>
  </si>
  <si>
    <t>-:HSMHPI=ZZWUV\:</t>
  </si>
  <si>
    <t>-:HSMHPI=ZZW[]U:</t>
  </si>
  <si>
    <t>-:HSMHPI=ZZW]\V:</t>
  </si>
  <si>
    <t>-:HSMHPI=ZZW]]]:</t>
  </si>
  <si>
    <t>1/ 30 000</t>
  </si>
  <si>
    <t>VEL10</t>
  </si>
  <si>
    <t>VEL11</t>
  </si>
  <si>
    <t>-:HSMHPI=ZZVWZ[:</t>
  </si>
  <si>
    <t>-:HSMHPI=ZZW]Z\:</t>
  </si>
  <si>
    <t>-:HSMHPI=ZZW][Y:</t>
  </si>
  <si>
    <t>-:HSMHPI=ZZVXWY:</t>
  </si>
  <si>
    <t>-:HSMHPI=ZZWZW^:</t>
  </si>
  <si>
    <t>-:HSMHPI=ZZVXY]:</t>
  </si>
  <si>
    <t>-:HSMHPI=ZZV\YY:</t>
  </si>
  <si>
    <t>-:HSMHPI=ZZV\ZV:</t>
  </si>
  <si>
    <t>-:HSMHPI=ZZV\[]:</t>
  </si>
  <si>
    <t>-:HSMHPI=ZZV\\Z:</t>
  </si>
  <si>
    <t>-:HSMHPI=ZZV\]W:</t>
  </si>
  <si>
    <t>-:HSMHPI=ZZV\^^:</t>
  </si>
  <si>
    <t>-:HSMHPI=ZZV]UZ:</t>
  </si>
  <si>
    <t>-:HSMHPI=ZZV]VW:</t>
  </si>
  <si>
    <t>-:HSMHPI=ZZV]X[:</t>
  </si>
  <si>
    <t>-:HSMHPI=ZZV]YX:</t>
  </si>
  <si>
    <t>-:HSMHPI=ZZV][\:</t>
  </si>
  <si>
    <t>-:HSMHPI=ZZV]]V:</t>
  </si>
  <si>
    <t>-:HSMHPI=ZZV]^]:</t>
  </si>
  <si>
    <t>-:HSMHPI=ZZV^UY:</t>
  </si>
  <si>
    <t>-:HSMHPI=ZZV^VV:</t>
  </si>
  <si>
    <t>-:HSMHPI=ZZV^W]:</t>
  </si>
  <si>
    <t>-:HSMHPI=ZZV^XZ:</t>
  </si>
  <si>
    <t>-:HSMHPI=ZZV^YW:</t>
  </si>
  <si>
    <t>-:HSMHPI=ZZV^Z^:</t>
  </si>
  <si>
    <t>-:HSMHPI=ZZV^[[:</t>
  </si>
  <si>
    <t>-:HSMHPI=ZZV^\X:</t>
  </si>
  <si>
    <t>-:HSMHPI=ZZV]ZU:</t>
  </si>
  <si>
    <t>-:HSMHPI=ZZV]\Y:</t>
  </si>
  <si>
    <t>1/29 000 000</t>
  </si>
  <si>
    <t>3282117002604</t>
  </si>
  <si>
    <t>&amp;:CIMLLH=UUW[UY:</t>
  </si>
  <si>
    <t>3282117002406</t>
  </si>
  <si>
    <t>&amp;:CIMLLH=UUWYU[:</t>
  </si>
  <si>
    <t>3282117002505</t>
  </si>
  <si>
    <t>&amp;:CIMLLH=UUWZUZ:</t>
  </si>
  <si>
    <t>3282117002208</t>
  </si>
  <si>
    <t>&amp;:CIMLLH=UUWWU]:</t>
  </si>
  <si>
    <t>ANCOP18887</t>
  </si>
  <si>
    <t>9782758504900</t>
  </si>
  <si>
    <t>-:HSMHPI=ZUY^UU:</t>
  </si>
  <si>
    <t>Cartes Anciennes  (TVA 20%)</t>
  </si>
  <si>
    <t>1/1 824 000</t>
  </si>
  <si>
    <t>-:HSMHPI=ZZWV^W:</t>
  </si>
  <si>
    <t>Val-d'Oise</t>
  </si>
  <si>
    <t>43 07 48 30</t>
  </si>
  <si>
    <t>38 73</t>
  </si>
  <si>
    <t xml:space="preserve">29      </t>
  </si>
  <si>
    <t xml:space="preserve">22 29     </t>
  </si>
  <si>
    <t xml:space="preserve">22 29 56    </t>
  </si>
  <si>
    <t xml:space="preserve">29 56     </t>
  </si>
  <si>
    <t xml:space="preserve">22      </t>
  </si>
  <si>
    <t xml:space="preserve">22 56     </t>
  </si>
  <si>
    <t xml:space="preserve">56      </t>
  </si>
  <si>
    <t xml:space="preserve">22 35     </t>
  </si>
  <si>
    <t xml:space="preserve">22 35 56    </t>
  </si>
  <si>
    <t xml:space="preserve">35 56     </t>
  </si>
  <si>
    <t xml:space="preserve">44 56     </t>
  </si>
  <si>
    <t xml:space="preserve">44      </t>
  </si>
  <si>
    <t xml:space="preserve">35 44 56    </t>
  </si>
  <si>
    <t xml:space="preserve">44 85     </t>
  </si>
  <si>
    <t xml:space="preserve">85      </t>
  </si>
  <si>
    <t xml:space="preserve">50      </t>
  </si>
  <si>
    <t xml:space="preserve">35 50     </t>
  </si>
  <si>
    <t xml:space="preserve">35      </t>
  </si>
  <si>
    <t xml:space="preserve">35 44     </t>
  </si>
  <si>
    <t xml:space="preserve">64      </t>
  </si>
  <si>
    <t xml:space="preserve">14 50     </t>
  </si>
  <si>
    <t xml:space="preserve">35 50 53    </t>
  </si>
  <si>
    <t xml:space="preserve">35 53     </t>
  </si>
  <si>
    <t xml:space="preserve">35 44 49 53   </t>
  </si>
  <si>
    <t xml:space="preserve">44 49     </t>
  </si>
  <si>
    <t xml:space="preserve">44 49 85    </t>
  </si>
  <si>
    <t xml:space="preserve">17 85     </t>
  </si>
  <si>
    <t xml:space="preserve">17      </t>
  </si>
  <si>
    <t xml:space="preserve">17 33     </t>
  </si>
  <si>
    <t xml:space="preserve">33      </t>
  </si>
  <si>
    <t xml:space="preserve">33 40     </t>
  </si>
  <si>
    <t xml:space="preserve">40      </t>
  </si>
  <si>
    <t xml:space="preserve">40 64     </t>
  </si>
  <si>
    <t xml:space="preserve">14 50 61    </t>
  </si>
  <si>
    <t xml:space="preserve">35 50 53 61   </t>
  </si>
  <si>
    <t xml:space="preserve">35 53 61    </t>
  </si>
  <si>
    <t xml:space="preserve">49 53     </t>
  </si>
  <si>
    <t xml:space="preserve">49      </t>
  </si>
  <si>
    <t xml:space="preserve">49 79 85    </t>
  </si>
  <si>
    <t xml:space="preserve">79 85     </t>
  </si>
  <si>
    <t xml:space="preserve">17 79 85    </t>
  </si>
  <si>
    <t xml:space="preserve">17 79     </t>
  </si>
  <si>
    <t xml:space="preserve">14      </t>
  </si>
  <si>
    <t xml:space="preserve">14 61     </t>
  </si>
  <si>
    <t xml:space="preserve">50 61     </t>
  </si>
  <si>
    <t xml:space="preserve">53 61     </t>
  </si>
  <si>
    <t xml:space="preserve">53      </t>
  </si>
  <si>
    <t xml:space="preserve">53 72     </t>
  </si>
  <si>
    <t xml:space="preserve">49 53 72    </t>
  </si>
  <si>
    <t xml:space="preserve">49 72     </t>
  </si>
  <si>
    <t xml:space="preserve">49 79     </t>
  </si>
  <si>
    <t xml:space="preserve">16 17     </t>
  </si>
  <si>
    <t xml:space="preserve">64 65     </t>
  </si>
  <si>
    <t xml:space="preserve">61      </t>
  </si>
  <si>
    <t xml:space="preserve">53 61 72    </t>
  </si>
  <si>
    <t xml:space="preserve">37 49 86    </t>
  </si>
  <si>
    <t xml:space="preserve">49 86     </t>
  </si>
  <si>
    <t xml:space="preserve">49 79 86    </t>
  </si>
  <si>
    <t xml:space="preserve">79 86     </t>
  </si>
  <si>
    <t xml:space="preserve">16 17 79    </t>
  </si>
  <si>
    <t xml:space="preserve">16 17 24 33   </t>
  </si>
  <si>
    <t xml:space="preserve">24 33     </t>
  </si>
  <si>
    <t xml:space="preserve">33 47     </t>
  </si>
  <si>
    <t xml:space="preserve">33 40 47    </t>
  </si>
  <si>
    <t xml:space="preserve">32 40     </t>
  </si>
  <si>
    <t xml:space="preserve">32 40 64 65   </t>
  </si>
  <si>
    <t xml:space="preserve">76      </t>
  </si>
  <si>
    <t xml:space="preserve">14 76     </t>
  </si>
  <si>
    <t xml:space="preserve">14 27     </t>
  </si>
  <si>
    <t xml:space="preserve">14 27 61    </t>
  </si>
  <si>
    <t xml:space="preserve">61 72     </t>
  </si>
  <si>
    <t xml:space="preserve">72      </t>
  </si>
  <si>
    <t xml:space="preserve">37 49 72    </t>
  </si>
  <si>
    <t xml:space="preserve">37 49     </t>
  </si>
  <si>
    <t xml:space="preserve">37      </t>
  </si>
  <si>
    <t xml:space="preserve">37 79 86    </t>
  </si>
  <si>
    <t xml:space="preserve">16 79 86    </t>
  </si>
  <si>
    <t xml:space="preserve">16      </t>
  </si>
  <si>
    <t xml:space="preserve">16 24     </t>
  </si>
  <si>
    <t xml:space="preserve">16 17 24    </t>
  </si>
  <si>
    <t xml:space="preserve">17 24 33    </t>
  </si>
  <si>
    <t xml:space="preserve">24 33 47    </t>
  </si>
  <si>
    <t xml:space="preserve">40 47     </t>
  </si>
  <si>
    <t xml:space="preserve">32 40 47    </t>
  </si>
  <si>
    <t xml:space="preserve">32 65     </t>
  </si>
  <si>
    <t xml:space="preserve">32 64 65    </t>
  </si>
  <si>
    <t xml:space="preserve">65      </t>
  </si>
  <si>
    <t xml:space="preserve">27 76     </t>
  </si>
  <si>
    <t xml:space="preserve">14 27 76    </t>
  </si>
  <si>
    <t xml:space="preserve">27 61     </t>
  </si>
  <si>
    <t xml:space="preserve">37 41 72    </t>
  </si>
  <si>
    <t xml:space="preserve">37 86     </t>
  </si>
  <si>
    <t xml:space="preserve">86      </t>
  </si>
  <si>
    <t xml:space="preserve">16 86     </t>
  </si>
  <si>
    <t xml:space="preserve">16 24 87    </t>
  </si>
  <si>
    <t xml:space="preserve">24      </t>
  </si>
  <si>
    <t xml:space="preserve">24 47     </t>
  </si>
  <si>
    <t xml:space="preserve">47      </t>
  </si>
  <si>
    <t xml:space="preserve">32 47     </t>
  </si>
  <si>
    <t xml:space="preserve">32      </t>
  </si>
  <si>
    <t xml:space="preserve">31 32     </t>
  </si>
  <si>
    <t xml:space="preserve">31 32 65    </t>
  </si>
  <si>
    <t xml:space="preserve">31 65     </t>
  </si>
  <si>
    <t xml:space="preserve">27      </t>
  </si>
  <si>
    <t xml:space="preserve">27 28 61    </t>
  </si>
  <si>
    <t xml:space="preserve">28 61     </t>
  </si>
  <si>
    <t xml:space="preserve">28 61 72    </t>
  </si>
  <si>
    <t xml:space="preserve">28 41 61 72   </t>
  </si>
  <si>
    <t xml:space="preserve">28 41 72    </t>
  </si>
  <si>
    <t xml:space="preserve">37 41     </t>
  </si>
  <si>
    <t xml:space="preserve">36 37     </t>
  </si>
  <si>
    <t xml:space="preserve">36 37 86    </t>
  </si>
  <si>
    <t xml:space="preserve">36 86     </t>
  </si>
  <si>
    <t xml:space="preserve">86 87     </t>
  </si>
  <si>
    <t xml:space="preserve">16 86 87    </t>
  </si>
  <si>
    <t xml:space="preserve">16 87     </t>
  </si>
  <si>
    <t xml:space="preserve">24 87     </t>
  </si>
  <si>
    <t xml:space="preserve">24 46 47    </t>
  </si>
  <si>
    <t xml:space="preserve">46 47 82    </t>
  </si>
  <si>
    <t xml:space="preserve">47 82     </t>
  </si>
  <si>
    <t xml:space="preserve">32 47 82    </t>
  </si>
  <si>
    <t xml:space="preserve">31 32 82    </t>
  </si>
  <si>
    <t xml:space="preserve">76 80     </t>
  </si>
  <si>
    <t xml:space="preserve">27 78     </t>
  </si>
  <si>
    <t xml:space="preserve">27 28     </t>
  </si>
  <si>
    <t xml:space="preserve">28      </t>
  </si>
  <si>
    <t xml:space="preserve">28 41     </t>
  </si>
  <si>
    <t xml:space="preserve">41      </t>
  </si>
  <si>
    <t xml:space="preserve">36 37 41    </t>
  </si>
  <si>
    <t xml:space="preserve">36      </t>
  </si>
  <si>
    <t xml:space="preserve">23 36 86 87   </t>
  </si>
  <si>
    <t xml:space="preserve">23 87     </t>
  </si>
  <si>
    <t xml:space="preserve">87      </t>
  </si>
  <si>
    <t xml:space="preserve">19 24 87    </t>
  </si>
  <si>
    <t xml:space="preserve">19 24     </t>
  </si>
  <si>
    <t xml:space="preserve">19 24 46    </t>
  </si>
  <si>
    <t xml:space="preserve">24 46     </t>
  </si>
  <si>
    <t xml:space="preserve">46 82     </t>
  </si>
  <si>
    <t xml:space="preserve">82      </t>
  </si>
  <si>
    <t xml:space="preserve">31 82     </t>
  </si>
  <si>
    <t xml:space="preserve">62      </t>
  </si>
  <si>
    <t xml:space="preserve">62 80     </t>
  </si>
  <si>
    <t xml:space="preserve">60 76 80    </t>
  </si>
  <si>
    <t xml:space="preserve">60 76     </t>
  </si>
  <si>
    <t xml:space="preserve">27 60 95    </t>
  </si>
  <si>
    <t xml:space="preserve">27 60 78 95   </t>
  </si>
  <si>
    <t xml:space="preserve">27 28 78    </t>
  </si>
  <si>
    <t xml:space="preserve">28 78     </t>
  </si>
  <si>
    <t xml:space="preserve">28 45     </t>
  </si>
  <si>
    <t xml:space="preserve">28 41 45    </t>
  </si>
  <si>
    <t xml:space="preserve">41 45     </t>
  </si>
  <si>
    <t xml:space="preserve">18 36 41    </t>
  </si>
  <si>
    <t xml:space="preserve">18 36     </t>
  </si>
  <si>
    <t xml:space="preserve">23 36     </t>
  </si>
  <si>
    <t xml:space="preserve">23 36 87    </t>
  </si>
  <si>
    <t xml:space="preserve">19 87     </t>
  </si>
  <si>
    <t xml:space="preserve">19      </t>
  </si>
  <si>
    <t xml:space="preserve">19 46     </t>
  </si>
  <si>
    <t xml:space="preserve">46      </t>
  </si>
  <si>
    <t xml:space="preserve">46 81 82    </t>
  </si>
  <si>
    <t xml:space="preserve">31 81 82    </t>
  </si>
  <si>
    <t xml:space="preserve">31 81     </t>
  </si>
  <si>
    <t xml:space="preserve">31      </t>
  </si>
  <si>
    <t xml:space="preserve">59 62     </t>
  </si>
  <si>
    <t xml:space="preserve">27 60 76    </t>
  </si>
  <si>
    <t xml:space="preserve">78 91 92 95   </t>
  </si>
  <si>
    <t xml:space="preserve">28 78 91    </t>
  </si>
  <si>
    <t xml:space="preserve">28 45 91    </t>
  </si>
  <si>
    <t xml:space="preserve">45      </t>
  </si>
  <si>
    <t xml:space="preserve">18 41 45    </t>
  </si>
  <si>
    <t xml:space="preserve">18 41     </t>
  </si>
  <si>
    <t xml:space="preserve">18 23 36    </t>
  </si>
  <si>
    <t xml:space="preserve">23      </t>
  </si>
  <si>
    <t xml:space="preserve">19 23 87    </t>
  </si>
  <si>
    <t xml:space="preserve">15 19     </t>
  </si>
  <si>
    <t xml:space="preserve">15 19 46    </t>
  </si>
  <si>
    <t xml:space="preserve">15 46     </t>
  </si>
  <si>
    <t xml:space="preserve">12 46     </t>
  </si>
  <si>
    <t xml:space="preserve">12 46 82    </t>
  </si>
  <si>
    <t xml:space="preserve">12 81 82    </t>
  </si>
  <si>
    <t xml:space="preserve">81 82     </t>
  </si>
  <si>
    <t xml:space="preserve">81      </t>
  </si>
  <si>
    <t xml:space="preserve">11 31 81    </t>
  </si>
  <si>
    <t xml:space="preserve">66      </t>
  </si>
  <si>
    <t xml:space="preserve">80      </t>
  </si>
  <si>
    <t xml:space="preserve">60 80     </t>
  </si>
  <si>
    <t xml:space="preserve">60      </t>
  </si>
  <si>
    <t xml:space="preserve">60 95     </t>
  </si>
  <si>
    <t xml:space="preserve">60 78 93 95   </t>
  </si>
  <si>
    <t>75 78 91 92 93 94 95</t>
  </si>
  <si>
    <t xml:space="preserve">78 91 92 94   </t>
  </si>
  <si>
    <t xml:space="preserve">45 77 91    </t>
  </si>
  <si>
    <t xml:space="preserve">18      </t>
  </si>
  <si>
    <t xml:space="preserve">23 63     </t>
  </si>
  <si>
    <t xml:space="preserve">19 23 63    </t>
  </si>
  <si>
    <t xml:space="preserve">15 19 63    </t>
  </si>
  <si>
    <t xml:space="preserve">12 15 46    </t>
  </si>
  <si>
    <t xml:space="preserve">12      </t>
  </si>
  <si>
    <t xml:space="preserve">12 81     </t>
  </si>
  <si>
    <t xml:space="preserve">11 34 81    </t>
  </si>
  <si>
    <t xml:space="preserve">11 81     </t>
  </si>
  <si>
    <t xml:space="preserve">11      </t>
  </si>
  <si>
    <t xml:space="preserve">11 66     </t>
  </si>
  <si>
    <t xml:space="preserve">59      </t>
  </si>
  <si>
    <t xml:space="preserve">60 77 95    </t>
  </si>
  <si>
    <t xml:space="preserve">60 77 93 95   </t>
  </si>
  <si>
    <t xml:space="preserve">77 93 94    </t>
  </si>
  <si>
    <t xml:space="preserve">77 91 94    </t>
  </si>
  <si>
    <t xml:space="preserve">77      </t>
  </si>
  <si>
    <t xml:space="preserve">45 77     </t>
  </si>
  <si>
    <t xml:space="preserve">45 89     </t>
  </si>
  <si>
    <t xml:space="preserve">18 45 58 89   </t>
  </si>
  <si>
    <t xml:space="preserve">18 45 58    </t>
  </si>
  <si>
    <t xml:space="preserve">18 58     </t>
  </si>
  <si>
    <t xml:space="preserve">63      </t>
  </si>
  <si>
    <t xml:space="preserve">15      </t>
  </si>
  <si>
    <t xml:space="preserve">12 15     </t>
  </si>
  <si>
    <t xml:space="preserve">12 34 81    </t>
  </si>
  <si>
    <t xml:space="preserve">11 34     </t>
  </si>
  <si>
    <t xml:space="preserve">77 89     </t>
  </si>
  <si>
    <t xml:space="preserve">45 77 89    </t>
  </si>
  <si>
    <t xml:space="preserve">15 63     </t>
  </si>
  <si>
    <t xml:space="preserve">15 43 63    </t>
  </si>
  <si>
    <t xml:space="preserve">12 15 48    </t>
  </si>
  <si>
    <t xml:space="preserve">12 48     </t>
  </si>
  <si>
    <t xml:space="preserve">10 51 77    </t>
  </si>
  <si>
    <t xml:space="preserve">10 77 89    </t>
  </si>
  <si>
    <t xml:space="preserve">10 89     </t>
  </si>
  <si>
    <t xml:space="preserve">89      </t>
  </si>
  <si>
    <t xml:space="preserve">58 89     </t>
  </si>
  <si>
    <t xml:space="preserve">58      </t>
  </si>
  <si>
    <t xml:space="preserve">43 63     </t>
  </si>
  <si>
    <t xml:space="preserve">15 43     </t>
  </si>
  <si>
    <t xml:space="preserve">15 43 48    </t>
  </si>
  <si>
    <t xml:space="preserve">43 48     </t>
  </si>
  <si>
    <t xml:space="preserve">48      </t>
  </si>
  <si>
    <t xml:space="preserve">12 30 34 48   </t>
  </si>
  <si>
    <t xml:space="preserve">12 30 48    </t>
  </si>
  <si>
    <t xml:space="preserve">30 34     </t>
  </si>
  <si>
    <t xml:space="preserve">12 30 34    </t>
  </si>
  <si>
    <t xml:space="preserve">34      </t>
  </si>
  <si>
    <t xml:space="preserve">10 51     </t>
  </si>
  <si>
    <t xml:space="preserve">58 71     </t>
  </si>
  <si>
    <t xml:space="preserve">42 63     </t>
  </si>
  <si>
    <t xml:space="preserve">42 43 63    </t>
  </si>
  <si>
    <t xml:space="preserve">43      </t>
  </si>
  <si>
    <t xml:space="preserve">30 48     </t>
  </si>
  <si>
    <t xml:space="preserve">51      </t>
  </si>
  <si>
    <t xml:space="preserve">10      </t>
  </si>
  <si>
    <t xml:space="preserve">10 21 89    </t>
  </si>
  <si>
    <t xml:space="preserve">21 89     </t>
  </si>
  <si>
    <t xml:space="preserve">21 58 89    </t>
  </si>
  <si>
    <t xml:space="preserve">21 58 71    </t>
  </si>
  <si>
    <t xml:space="preserve">42 69 71    </t>
  </si>
  <si>
    <t xml:space="preserve">42 69     </t>
  </si>
  <si>
    <t xml:space="preserve">42 43     </t>
  </si>
  <si>
    <t xml:space="preserve">30      </t>
  </si>
  <si>
    <t xml:space="preserve">13 30 34    </t>
  </si>
  <si>
    <t xml:space="preserve">10 51 52    </t>
  </si>
  <si>
    <t xml:space="preserve">10 52     </t>
  </si>
  <si>
    <t xml:space="preserve">10 21 52 89   </t>
  </si>
  <si>
    <t xml:space="preserve">21      </t>
  </si>
  <si>
    <t xml:space="preserve">21 71     </t>
  </si>
  <si>
    <t xml:space="preserve">71      </t>
  </si>
  <si>
    <t xml:space="preserve">69 71     </t>
  </si>
  <si>
    <t xml:space="preserve">13 30     </t>
  </si>
  <si>
    <t xml:space="preserve">51 55     </t>
  </si>
  <si>
    <t xml:space="preserve">51 52 55    </t>
  </si>
  <si>
    <t xml:space="preserve">10 51 52 55   </t>
  </si>
  <si>
    <t xml:space="preserve">10 21 52    </t>
  </si>
  <si>
    <t xml:space="preserve">21 52     </t>
  </si>
  <si>
    <t xml:space="preserve">38 42 69    </t>
  </si>
  <si>
    <t xml:space="preserve">26 84     </t>
  </si>
  <si>
    <t xml:space="preserve">13 30 84    </t>
  </si>
  <si>
    <t xml:space="preserve">13      </t>
  </si>
  <si>
    <t xml:space="preserve">55      </t>
  </si>
  <si>
    <t xml:space="preserve">52 55     </t>
  </si>
  <si>
    <t xml:space="preserve">52 88     </t>
  </si>
  <si>
    <t xml:space="preserve">52      </t>
  </si>
  <si>
    <t xml:space="preserve">21 52 70    </t>
  </si>
  <si>
    <t xml:space="preserve">21 70     </t>
  </si>
  <si>
    <t xml:space="preserve">21 39 71    </t>
  </si>
  <si>
    <t xml:space="preserve">39 71     </t>
  </si>
  <si>
    <t xml:space="preserve">38 69     </t>
  </si>
  <si>
    <t xml:space="preserve">38      </t>
  </si>
  <si>
    <t xml:space="preserve">26 38     </t>
  </si>
  <si>
    <t xml:space="preserve">26      </t>
  </si>
  <si>
    <t xml:space="preserve">13 84     </t>
  </si>
  <si>
    <t xml:space="preserve">54 55 57    </t>
  </si>
  <si>
    <t xml:space="preserve">54 55     </t>
  </si>
  <si>
    <t xml:space="preserve">52 54 55 88   </t>
  </si>
  <si>
    <t xml:space="preserve">52 55 88    </t>
  </si>
  <si>
    <t xml:space="preserve">52 70     </t>
  </si>
  <si>
    <t xml:space="preserve">21 25 39 70   </t>
  </si>
  <si>
    <t xml:space="preserve">21 25 39    </t>
  </si>
  <si>
    <t xml:space="preserve">38 73     </t>
  </si>
  <si>
    <t xml:space="preserve">13 83 84    </t>
  </si>
  <si>
    <t xml:space="preserve">13 83     </t>
  </si>
  <si>
    <t xml:space="preserve">54      </t>
  </si>
  <si>
    <t xml:space="preserve">54 55 88    </t>
  </si>
  <si>
    <t xml:space="preserve">54 88     </t>
  </si>
  <si>
    <t xml:space="preserve">88      </t>
  </si>
  <si>
    <t xml:space="preserve">52 70 88    </t>
  </si>
  <si>
    <t xml:space="preserve">70      </t>
  </si>
  <si>
    <t xml:space="preserve">25 70     </t>
  </si>
  <si>
    <t xml:space="preserve">25 39 70    </t>
  </si>
  <si>
    <t xml:space="preserve">25 39     </t>
  </si>
  <si>
    <t xml:space="preserve">39      </t>
  </si>
  <si>
    <t xml:space="preserve">83      </t>
  </si>
  <si>
    <t xml:space="preserve">57      </t>
  </si>
  <si>
    <t xml:space="preserve">54 57     </t>
  </si>
  <si>
    <t xml:space="preserve">70 88     </t>
  </si>
  <si>
    <t xml:space="preserve">25      </t>
  </si>
  <si>
    <t xml:space="preserve">74      </t>
  </si>
  <si>
    <t xml:space="preserve">73 74     </t>
  </si>
  <si>
    <t xml:space="preserve">73      </t>
  </si>
  <si>
    <t xml:space="preserve">57 67     </t>
  </si>
  <si>
    <t xml:space="preserve">68 70 88 90   </t>
  </si>
  <si>
    <t xml:space="preserve">54 57 67 88   </t>
  </si>
  <si>
    <t xml:space="preserve">54 67 68 88   </t>
  </si>
  <si>
    <t xml:space="preserve">68 88     </t>
  </si>
  <si>
    <t xml:space="preserve">68 88 90    </t>
  </si>
  <si>
    <t xml:space="preserve">25 68 90    </t>
  </si>
  <si>
    <t xml:space="preserve">25 68 70 90   </t>
  </si>
  <si>
    <t xml:space="preserve">25 90     </t>
  </si>
  <si>
    <t xml:space="preserve">67 68 88    </t>
  </si>
  <si>
    <t xml:space="preserve">68      </t>
  </si>
  <si>
    <t xml:space="preserve">67      </t>
  </si>
  <si>
    <t xml:space="preserve">67 68     </t>
  </si>
  <si>
    <t xml:space="preserve">2B      </t>
  </si>
  <si>
    <t xml:space="preserve">2A 2B     </t>
  </si>
  <si>
    <t xml:space="preserve">2A      </t>
  </si>
  <si>
    <t>AQUITAINE MIDI-PYRÉNÉES</t>
  </si>
  <si>
    <t>64 65</t>
  </si>
  <si>
    <t>31 65</t>
  </si>
  <si>
    <t>ÎLE-DE-France Région Centre</t>
  </si>
  <si>
    <t>09 66 11</t>
  </si>
  <si>
    <t>MIDI-PYRÉNÉES LANGUDOC-ROUSSILLON</t>
  </si>
  <si>
    <t>09 66</t>
  </si>
  <si>
    <t>45 77 91</t>
  </si>
  <si>
    <t>Région Centre ÎLE-DE-FRANCE</t>
  </si>
  <si>
    <t>12 48</t>
  </si>
  <si>
    <t>07 26 30 84</t>
  </si>
  <si>
    <t>26 84</t>
  </si>
  <si>
    <t>26 38</t>
  </si>
  <si>
    <t>05 26 38</t>
  </si>
  <si>
    <t xml:space="preserve">04 05     </t>
  </si>
  <si>
    <t xml:space="preserve">04 83     </t>
  </si>
  <si>
    <t xml:space="preserve">05 73     </t>
  </si>
  <si>
    <t xml:space="preserve">04 06     </t>
  </si>
  <si>
    <t xml:space="preserve">01 42 69 71   </t>
  </si>
  <si>
    <t xml:space="preserve">01 69     </t>
  </si>
  <si>
    <t xml:space="preserve">01 71     </t>
  </si>
  <si>
    <t xml:space="preserve">01 69 71    </t>
  </si>
  <si>
    <t xml:space="preserve">01 39 71    </t>
  </si>
  <si>
    <t xml:space="preserve">01 38     </t>
  </si>
  <si>
    <t xml:space="preserve">01 38 69    </t>
  </si>
  <si>
    <t xml:space="preserve">01 39     </t>
  </si>
  <si>
    <t xml:space="preserve">01 38 73    </t>
  </si>
  <si>
    <t xml:space="preserve">01 25 39    </t>
  </si>
  <si>
    <t xml:space="preserve">01 74     </t>
  </si>
  <si>
    <t xml:space="preserve">01 73 74    </t>
  </si>
  <si>
    <t xml:space="preserve">01 39 74    </t>
  </si>
  <si>
    <t xml:space="preserve">02 59 62 80   </t>
  </si>
  <si>
    <t xml:space="preserve">02 60 80    </t>
  </si>
  <si>
    <t xml:space="preserve">02 60     </t>
  </si>
  <si>
    <t xml:space="preserve">02 60 77    </t>
  </si>
  <si>
    <t xml:space="preserve">02 77     </t>
  </si>
  <si>
    <t xml:space="preserve">02 59     </t>
  </si>
  <si>
    <t xml:space="preserve">02 51 77    </t>
  </si>
  <si>
    <t xml:space="preserve">02 51     </t>
  </si>
  <si>
    <t xml:space="preserve">02 08 51    </t>
  </si>
  <si>
    <t xml:space="preserve">02 08 59    </t>
  </si>
  <si>
    <t xml:space="preserve">02 08     </t>
  </si>
  <si>
    <t xml:space="preserve">03 18 58    </t>
  </si>
  <si>
    <t xml:space="preserve">03      </t>
  </si>
  <si>
    <t xml:space="preserve">03 63     </t>
  </si>
  <si>
    <t xml:space="preserve">03 58     </t>
  </si>
  <si>
    <t xml:space="preserve">03 58 71    </t>
  </si>
  <si>
    <t xml:space="preserve">03 71     </t>
  </si>
  <si>
    <t xml:space="preserve">03 42 71    </t>
  </si>
  <si>
    <t xml:space="preserve">03 42 63    </t>
  </si>
  <si>
    <t xml:space="preserve">03 18 23 36   </t>
  </si>
  <si>
    <t xml:space="preserve">03 23     </t>
  </si>
  <si>
    <t xml:space="preserve">03 18     </t>
  </si>
  <si>
    <t xml:space="preserve">03 23 63    </t>
  </si>
  <si>
    <t xml:space="preserve">04 5 26 84   </t>
  </si>
  <si>
    <t xml:space="preserve">04 84     </t>
  </si>
  <si>
    <t xml:space="preserve">04 13 84    </t>
  </si>
  <si>
    <t xml:space="preserve">04 05 26    </t>
  </si>
  <si>
    <t xml:space="preserve">04      </t>
  </si>
  <si>
    <t xml:space="preserve">04 13 83 84   </t>
  </si>
  <si>
    <t xml:space="preserve">04 06 83    </t>
  </si>
  <si>
    <t xml:space="preserve">05 26 38    </t>
  </si>
  <si>
    <t xml:space="preserve">05 26     </t>
  </si>
  <si>
    <t xml:space="preserve">05 38 73    </t>
  </si>
  <si>
    <t xml:space="preserve">05 38     </t>
  </si>
  <si>
    <t xml:space="preserve">05      </t>
  </si>
  <si>
    <t xml:space="preserve">06 83     </t>
  </si>
  <si>
    <t xml:space="preserve">06      </t>
  </si>
  <si>
    <t xml:space="preserve">07 43 48    </t>
  </si>
  <si>
    <t xml:space="preserve">07 48     </t>
  </si>
  <si>
    <t xml:space="preserve">07 43     </t>
  </si>
  <si>
    <t xml:space="preserve">07 30 48    </t>
  </si>
  <si>
    <t xml:space="preserve">07 42 43 69   </t>
  </si>
  <si>
    <t xml:space="preserve">07 42 43    </t>
  </si>
  <si>
    <t xml:space="preserve">07      </t>
  </si>
  <si>
    <t xml:space="preserve">07 26 30 84   </t>
  </si>
  <si>
    <t xml:space="preserve">07 30 84    </t>
  </si>
  <si>
    <t xml:space="preserve">07 26 38 42 69  </t>
  </si>
  <si>
    <t xml:space="preserve">07 26 38 42   </t>
  </si>
  <si>
    <t xml:space="preserve">07 26     </t>
  </si>
  <si>
    <t xml:space="preserve">07 26 84    </t>
  </si>
  <si>
    <t xml:space="preserve">08 51     </t>
  </si>
  <si>
    <t xml:space="preserve">08      </t>
  </si>
  <si>
    <t xml:space="preserve">08 55     </t>
  </si>
  <si>
    <t xml:space="preserve">08 51 55    </t>
  </si>
  <si>
    <t xml:space="preserve">08 54 55    </t>
  </si>
  <si>
    <t xml:space="preserve">09 31     </t>
  </si>
  <si>
    <t xml:space="preserve">09      </t>
  </si>
  <si>
    <t xml:space="preserve">09 11 31    </t>
  </si>
  <si>
    <t xml:space="preserve">09 11     </t>
  </si>
  <si>
    <t xml:space="preserve">09 11 66    </t>
  </si>
  <si>
    <t xml:space="preserve">09 66     </t>
  </si>
  <si>
    <t>France</t>
  </si>
  <si>
    <t xml:space="preserve">Grand Est </t>
  </si>
  <si>
    <t xml:space="preserve">Nouvelle-Aquitaine </t>
  </si>
  <si>
    <t>Occitanie</t>
  </si>
  <si>
    <t>Auvergne-Rhône-Alpes</t>
  </si>
  <si>
    <t xml:space="preserve">Auvergne-Rhône-Alpes </t>
  </si>
  <si>
    <t>25 39</t>
  </si>
  <si>
    <t>67 68</t>
  </si>
  <si>
    <t>73 74</t>
  </si>
  <si>
    <t>FRANCE</t>
  </si>
  <si>
    <t>OUTRE MER</t>
  </si>
  <si>
    <t>MONDE</t>
  </si>
  <si>
    <t>EUROPE</t>
  </si>
  <si>
    <t>04 84</t>
  </si>
  <si>
    <t>13 83</t>
  </si>
  <si>
    <t>01 39</t>
  </si>
  <si>
    <t>2A 2B</t>
  </si>
  <si>
    <t>04 05</t>
  </si>
  <si>
    <t>AUVERGNE MIDI PYRENEES</t>
  </si>
  <si>
    <t>31 64 65</t>
  </si>
  <si>
    <t>07 12 30 48</t>
  </si>
  <si>
    <t>MIDI-PYRÉNÉES LANGUDOC-ROUSSILLON RHONE ALPES</t>
  </si>
  <si>
    <t>LANGUDOC-ROUSSILLON RHONE-ALPES</t>
  </si>
  <si>
    <t>04 05 06 73 74</t>
  </si>
  <si>
    <t>RHONE-ALPES PROVENCE-ALPES-CÔTE D'AZUR</t>
  </si>
  <si>
    <t>22 29 35 56</t>
  </si>
  <si>
    <t>04 06 13 83 84</t>
  </si>
  <si>
    <t>02 59 60 62 80</t>
  </si>
  <si>
    <t>14 27 50 61 76</t>
  </si>
  <si>
    <t>75 77 78 91 92 93 94 95</t>
  </si>
  <si>
    <t>08 10 51 52 54 55 57 67 68 88</t>
  </si>
  <si>
    <t>44 49 53 72 85</t>
  </si>
  <si>
    <t>18 28 36 37 41 45</t>
  </si>
  <si>
    <t>21 25 39 58 70 71 89 90</t>
  </si>
  <si>
    <t>16 17 19 23 24 33 40 47 64 79 86 87</t>
  </si>
  <si>
    <t>09 11 12 30 31 32 34 46 48 65 66 81 82</t>
  </si>
  <si>
    <t>01 03 07 15 26 38 42 43 63 69 73 74</t>
  </si>
  <si>
    <t>04 05 06 13 83 84</t>
  </si>
  <si>
    <t>05 38 73</t>
  </si>
  <si>
    <t>04 06</t>
  </si>
  <si>
    <t>04 83</t>
  </si>
  <si>
    <t>15 63</t>
  </si>
  <si>
    <t>12 34 81</t>
  </si>
  <si>
    <t>21 58 71 89</t>
  </si>
  <si>
    <t>24 46</t>
  </si>
  <si>
    <t>57 67</t>
  </si>
  <si>
    <t>68 88 90</t>
  </si>
  <si>
    <t>22 35 50</t>
  </si>
  <si>
    <t>13 30</t>
  </si>
  <si>
    <t>17 79 85</t>
  </si>
  <si>
    <t xml:space="preserve">10 51 52 55 </t>
  </si>
  <si>
    <t>42 63</t>
  </si>
  <si>
    <t>68 70 88 90</t>
  </si>
  <si>
    <t>64 65 31 09 66</t>
  </si>
  <si>
    <t>22 29 35 44 50 56</t>
  </si>
  <si>
    <t>26 38 73</t>
  </si>
  <si>
    <t>54 67 68 88</t>
  </si>
  <si>
    <t>04 06 83</t>
  </si>
  <si>
    <t>1/ 90 000</t>
  </si>
  <si>
    <t>1/ 120 000</t>
  </si>
  <si>
    <t>-:HSMHPI=ZZW^UV:</t>
  </si>
  <si>
    <t>-:HSMHPI=ZZWZX[:</t>
  </si>
  <si>
    <t>-:HSMHPI=ZZW[YW:</t>
  </si>
  <si>
    <t>-:HSMHPI=ZZW[Z^:</t>
  </si>
  <si>
    <t>-:HSMHPI=ZZWUWY:</t>
  </si>
  <si>
    <t>-:HSMHPI=ZZWUXV:</t>
  </si>
  <si>
    <t>-:HSMHPI=ZZWUY]:</t>
  </si>
  <si>
    <t>-:HSMHPI=ZZWU[W:</t>
  </si>
  <si>
    <t>-:HSMHPI=ZZWU\^:</t>
  </si>
  <si>
    <t>-:HSMHPI=ZZWU][:</t>
  </si>
  <si>
    <t>-:HSMHPI=ZZW[W]:</t>
  </si>
  <si>
    <t>-:HSMHPI=ZZW[XZ:</t>
  </si>
  <si>
    <t>01-04-05-06-07-26-38-42-69-73-74-83</t>
  </si>
  <si>
    <t>-:HSMHPI=ZZW^V]:</t>
  </si>
  <si>
    <t>-:HSMHPI=ZZW\W\:</t>
  </si>
  <si>
    <t xml:space="preserve">22 35 56     </t>
  </si>
  <si>
    <t>-:HSMHPI=ZZWUZZ:</t>
  </si>
  <si>
    <t>-:HSMHPI=ZZW\]^:</t>
  </si>
  <si>
    <t>-:HSMHPI=ZZW\XY:</t>
  </si>
  <si>
    <t>-:HSMHPI=ZZWVV[:</t>
  </si>
  <si>
    <t>-:HSMHPI=ZZWVWX:</t>
  </si>
  <si>
    <t>-:HSMHPI=ZZWVXU:</t>
  </si>
  <si>
    <t>-:HSMHPI=ZZW\Z]:</t>
  </si>
  <si>
    <t>-:HSMHPI=ZZWV[V:</t>
  </si>
  <si>
    <t>-:HSMHPI=ZZWV\]:</t>
  </si>
  <si>
    <t>-:HSMHPI=ZZWV]Z:</t>
  </si>
  <si>
    <t>-:HSMHPI=ZZW\\W:</t>
  </si>
  <si>
    <t>-:HSMHPI=ZZWWU]:</t>
  </si>
  <si>
    <t>-:HSMHPI=ZZWWVZ:</t>
  </si>
  <si>
    <t>-:HSMHPI=ZZWWWW:</t>
  </si>
  <si>
    <t>-:HSMHPI=ZZWWX^:</t>
  </si>
  <si>
    <t>13 83 84</t>
  </si>
  <si>
    <t>-:HSMHPI=ZZWXZW:</t>
  </si>
  <si>
    <t>-:HSMHPI=ZZWX]X:</t>
  </si>
  <si>
    <t>-:HSMHPI=ZZWX^U:</t>
  </si>
  <si>
    <t>-:HSMHPI=ZZWYU[:</t>
  </si>
  <si>
    <t>-:HSMHPI=ZZWYVX:</t>
  </si>
  <si>
    <t>-:HSMHPI=ZZWYWU:</t>
  </si>
  <si>
    <t>-:HSMHPI=ZZWYZV:</t>
  </si>
  <si>
    <t>-:HSMHPI=ZZWYX\:</t>
  </si>
  <si>
    <t>11 31 66</t>
  </si>
  <si>
    <t>VEL08</t>
  </si>
  <si>
    <t>-:HSMHPI=ZZW\VU:</t>
  </si>
  <si>
    <t>1/ 35 000</t>
  </si>
  <si>
    <t>-:HSMHPI=ZZW]^Z:</t>
  </si>
  <si>
    <t>-:HSMHPI=ZZWU^X:</t>
  </si>
  <si>
    <t>-:HSMHPI=ZZWVU^:</t>
  </si>
  <si>
    <t>-:HSMHPI=ZZW\YV:</t>
  </si>
  <si>
    <t>-:HSMHPI=ZZW\[Z:</t>
  </si>
  <si>
    <t>-:HSMHPI=ZZWWY[:</t>
  </si>
  <si>
    <t>-:HSMHPI=ZZWWZX:</t>
  </si>
  <si>
    <t>-:HSMHPI=ZZWW[U:</t>
  </si>
  <si>
    <t>-:HSMHPI=ZZWXWV:</t>
  </si>
  <si>
    <t>-:HSMHPI=ZZWXYZ:</t>
  </si>
  <si>
    <t>-:HSMHPI=ZZWX\[:</t>
  </si>
  <si>
    <t>-:HSMHPI=ZZWW\\:</t>
  </si>
  <si>
    <t>-:HSMHPI=ZZWW]Y:</t>
  </si>
  <si>
    <t>-:HSMHPI=ZZWXVY:</t>
  </si>
  <si>
    <t>-:HSMHPI=ZZWXX]:</t>
  </si>
  <si>
    <t>-:HSMHPI=ZZWX[^:</t>
  </si>
  <si>
    <t>-:HSMHPI=ZZWYYY:</t>
  </si>
  <si>
    <t>-:HSMHPI=ZZWVY\:</t>
  </si>
  <si>
    <t>-:HSMHPI=ZZW^\U:</t>
  </si>
  <si>
    <t>-:HSMHPI=ZZW\^[:</t>
  </si>
  <si>
    <t>-:HSMHPI=ZZW]UW:</t>
  </si>
  <si>
    <t>-:HSMHPI=ZZW]V^:</t>
  </si>
  <si>
    <t>-:HSMHPI=ZZW]XX:</t>
  </si>
  <si>
    <t>-:HSMHPI=ZZWW^V:</t>
  </si>
  <si>
    <t>-:HSMHPI=ZZWVZY:</t>
  </si>
  <si>
    <t>-:HSMHPI=ZZW]W[:</t>
  </si>
  <si>
    <t>-:HSMHPI=ZZW]YU:</t>
  </si>
  <si>
    <t>-:HSMHPI=ZZWXU\:</t>
  </si>
  <si>
    <t>-:HSMHPI=ZZXU[^:</t>
  </si>
  <si>
    <t>-:HSMHPI=ZZXU^U:</t>
  </si>
  <si>
    <t>-:HSMHPI=ZZXVU[:</t>
  </si>
  <si>
    <t>-:HSMHPI=ZZXUVY:</t>
  </si>
  <si>
    <t>-:HSMHPI=ZZXU\[:</t>
  </si>
  <si>
    <t>-:HSMHPI=ZZW^]\:</t>
  </si>
  <si>
    <t>-:HSMHPI=ZZXUX]:</t>
  </si>
  <si>
    <t>-:HSMHPI=ZZXU]X:</t>
  </si>
  <si>
    <t>-:HSMHPI=ZZW^^Y:</t>
  </si>
  <si>
    <t>-:HSMHPI=ZZXUU\:</t>
  </si>
  <si>
    <t>-:HSMHPI=ZZXUZW:</t>
  </si>
  <si>
    <t>-:HSMHPI=ZZXUWV:</t>
  </si>
  <si>
    <t>-:HSMHPI=ZZXUYZ:</t>
  </si>
  <si>
    <t>-:HSMHPI=ZZWY[]:</t>
  </si>
  <si>
    <t>-:HSMHPI=ZZWY\Z:</t>
  </si>
  <si>
    <t>-:HSMHPI=ZZWY]W:</t>
  </si>
  <si>
    <t>-:HSMHPI=ZZWY^^:</t>
  </si>
  <si>
    <t>-:HSMHPI=ZZWZUZ:</t>
  </si>
  <si>
    <t>-:HSMHPI=ZZWZVW:</t>
  </si>
  <si>
    <t>-:HSMHPI=ZZXVVX:</t>
  </si>
  <si>
    <t>-:HSMHPI=ZZXVWU:</t>
  </si>
  <si>
    <t>12 48 34 30</t>
  </si>
  <si>
    <t>-:HSMHPI=ZZYZZY:</t>
  </si>
  <si>
    <t>VEL12</t>
  </si>
  <si>
    <t>VEL13</t>
  </si>
  <si>
    <t>-:HSMHPI=ZZY[Y[:</t>
  </si>
  <si>
    <t>-:HSMHPI=ZZY[ZX:</t>
  </si>
  <si>
    <t>43 48 12 46 82</t>
  </si>
  <si>
    <t>46 82 32 40 64</t>
  </si>
  <si>
    <t>-:HSMHPI=ZZXYYV:</t>
  </si>
  <si>
    <t>-:HSMHPI=ZZXZXX:</t>
  </si>
  <si>
    <t>-:HSMHPI=ZZYZ\]:</t>
  </si>
  <si>
    <t>-:HSMHPI=ZZYZ^W:</t>
  </si>
  <si>
    <t>-:HSMHPI=ZZXZYU:</t>
  </si>
  <si>
    <t>-:HSMHPI=ZZXYZ]:</t>
  </si>
  <si>
    <t>-:HSMHPI=ZZXY[Z:</t>
  </si>
  <si>
    <t>-:HSMHPI=ZZXY\W:</t>
  </si>
  <si>
    <t>-:HSMHPI=ZZXY^[:</t>
  </si>
  <si>
    <t>-:HSMHPI=ZZXZ[Y:</t>
  </si>
  <si>
    <t>-:HSMHPI=ZZXZZ\:</t>
  </si>
  <si>
    <t>-:HSMHPI=ZZXZV^:</t>
  </si>
  <si>
    <t>-:HSMHPI=ZZX\Y]:</t>
  </si>
  <si>
    <t>-:HSMHPI=ZZXZW[:</t>
  </si>
  <si>
    <t>-:HSMHPI=ZZXY]^:</t>
  </si>
  <si>
    <t>-:HSMHPI=ZZXZ^Z:</t>
  </si>
  <si>
    <t>-:HSMHPI=ZZX\ZZ:</t>
  </si>
  <si>
    <t>-:HSMHPI=ZZXZ]]:</t>
  </si>
  <si>
    <t>-:HSMHPI=ZZXZ\V:</t>
  </si>
  <si>
    <t>-:HSMHPI=ZYW^^Z:</t>
  </si>
  <si>
    <t>-:HSMHPI=ZZY[VZ:</t>
  </si>
  <si>
    <t>-:HSMHPI=ZZYZXU:</t>
  </si>
  <si>
    <t>-:HSMHPI=ZZYZY\:</t>
  </si>
  <si>
    <t>-:HSMHPI=ZZX[UV:</t>
  </si>
  <si>
    <t>-:HSMHPI=ZZX[V]:</t>
  </si>
  <si>
    <t>-:HSMHPI=ZZX[WZ:</t>
  </si>
  <si>
    <t>-:HSMHPI=ZZX[XW:</t>
  </si>
  <si>
    <t>-:HSMHPI=ZZX[Y^:</t>
  </si>
  <si>
    <t>-:HSMHPI=ZZX[Z[:</t>
  </si>
  <si>
    <t>-:HSMHPI=ZZX[[X:</t>
  </si>
  <si>
    <t>-:HSMHPI=ZZX\\^:</t>
  </si>
  <si>
    <t>-:HSMHPI=ZZX\[W:</t>
  </si>
  <si>
    <t>-:HSMHPI=ZZYZ[V:</t>
  </si>
  <si>
    <t>-:HSMHPI=ZZX[\U:</t>
  </si>
  <si>
    <t>-:HSMHPI=ZZX[]\:</t>
  </si>
  <si>
    <t>-:HSMHPI=ZZX[^Y:</t>
  </si>
  <si>
    <t>-:HSMHPI=ZZX\UU:</t>
  </si>
  <si>
    <t>-:HSMHPI=ZZX\V\:</t>
  </si>
  <si>
    <t>-:HSMHPI=ZZX\WY:</t>
  </si>
  <si>
    <t>-:HSMHPI=ZZXZUW:</t>
  </si>
  <si>
    <t>-:HSMHPI=ZZX\XV:</t>
  </si>
  <si>
    <t>-:HSMHPI=ZZX]Y\:</t>
  </si>
  <si>
    <t>-:HSMHPI=ZZX\][:</t>
  </si>
  <si>
    <t>-:HSMHPI=ZZX\^X:</t>
  </si>
  <si>
    <t>-:HSMHPI=ZZX]ZY:</t>
  </si>
  <si>
    <t>-:HSMHPI=ZZX]U^:</t>
  </si>
  <si>
    <t>-:HSMHPI=ZZX]V[:</t>
  </si>
  <si>
    <t>-:HSMHPI=ZZX]WX:</t>
  </si>
  <si>
    <t>-:HSMHPI=ZZX]XU:</t>
  </si>
  <si>
    <t>-:HSMHPI=ZZYVZ]:</t>
  </si>
  <si>
    <t>-:HSMHPI=ZZYV[Z:</t>
  </si>
  <si>
    <t>-:HSMHPI=ZZYV\W:</t>
  </si>
  <si>
    <t>-:HSMHPI=ZZYWUW:</t>
  </si>
  <si>
    <t>-:HSMHPI=ZZYWV^:</t>
  </si>
  <si>
    <t>-:HSMHPI=ZZX^U]:</t>
  </si>
  <si>
    <t>-:HSMHPI=ZZX^Y[:</t>
  </si>
  <si>
    <t>-:HSMHPI=ZZX^VZ:</t>
  </si>
  <si>
    <t>-:HSMHPI=ZZY\VY:</t>
  </si>
  <si>
    <t>-:HSMHPI=ZZY\WV:</t>
  </si>
  <si>
    <t>-:HSMHPI=ZZY\X]:</t>
  </si>
  <si>
    <t>-:HSMHPI=ZZY[\\:</t>
  </si>
  <si>
    <t>-:HSMHPI=ZYU[WZ:</t>
  </si>
  <si>
    <t>-:HSMHPI=ZZYUYW:</t>
  </si>
  <si>
    <t>-:HSMHPI=ZZYU]U:</t>
  </si>
  <si>
    <t>-:HSMHPI=ZZX^[U:</t>
  </si>
  <si>
    <t>-:HSMHPI=ZZX^\\:</t>
  </si>
  <si>
    <t>-:HSMHPI=ZZX^]Y:</t>
  </si>
  <si>
    <t>-:HSMHPI=ZZX^^V:</t>
  </si>
  <si>
    <t>-:HSMHPI=ZZYUUY:</t>
  </si>
  <si>
    <t>-:HSMHPI=ZZYUVV:</t>
  </si>
  <si>
    <t>-:HSMHPI=ZZYUW]:</t>
  </si>
  <si>
    <t>-:HSMHPI=ZZYUXZ:</t>
  </si>
  <si>
    <t>-:HSMHPI=ZZY[U]:</t>
  </si>
  <si>
    <t>-:HSMHPI=ZZW[[[:</t>
  </si>
  <si>
    <t>15 63 03 43</t>
  </si>
  <si>
    <t>24 16 19 33 46 47</t>
  </si>
  <si>
    <t xml:space="preserve">37 41 18 36 </t>
  </si>
  <si>
    <t>-:HSMHPI=ZZY[[U:</t>
  </si>
  <si>
    <t>-:HSMHPI=ZZY\YZ:</t>
  </si>
  <si>
    <t>-:HSMHPI=ZZYV]^:</t>
  </si>
  <si>
    <t>-:HSMHPI=ZZYVUX:</t>
  </si>
  <si>
    <t>-:HSMHPI=ZZYVVU:</t>
  </si>
  <si>
    <t>-:HSMHPI=ZZYVW\:</t>
  </si>
  <si>
    <t>-:HSMHPI=ZZYVXY:</t>
  </si>
  <si>
    <t>-:HSMHPI=ZZYVYV:</t>
  </si>
  <si>
    <t>Rupture</t>
  </si>
  <si>
    <t>1M925</t>
  </si>
  <si>
    <t>-:HSMHPI=ZZY[WW:</t>
  </si>
  <si>
    <t>NE</t>
  </si>
  <si>
    <t>-:HSMHPI=ZZZ]VU:</t>
  </si>
  <si>
    <t>50 14</t>
  </si>
  <si>
    <t>VEL14</t>
  </si>
  <si>
    <t>-:HSMHPI=ZZ[UY[:</t>
  </si>
  <si>
    <t>38 05</t>
  </si>
  <si>
    <t>1/ 40 000</t>
  </si>
  <si>
    <t>-:HSMHPI=ZZZZU[:</t>
  </si>
  <si>
    <t>-:HSMHPI=ZZYWW[:</t>
  </si>
  <si>
    <t>-:HSMHPI=ZZYWXX:</t>
  </si>
  <si>
    <t>-:HSMHPI=ZZYWYU:</t>
  </si>
  <si>
    <t>-:HSMHPI=ZZYWZ\:</t>
  </si>
  <si>
    <t>-:HSMHPI=ZZZXU]:</t>
  </si>
  <si>
    <t>-:HSMHPI=ZZ[U[U:</t>
  </si>
  <si>
    <t>-:HSMHPI=ZZZXVZ:</t>
  </si>
  <si>
    <t>-:HSMHPI=ZZZXWW:</t>
  </si>
  <si>
    <t>-:HSMHPI=ZZZXX^:</t>
  </si>
  <si>
    <t>-:HSMHPI=ZZZZWU:</t>
  </si>
  <si>
    <t>-:HSMHPI=ZZX]^W:</t>
  </si>
  <si>
    <t>-:HSMHPI=ZZZXY[:</t>
  </si>
  <si>
    <t>-:HSMHPI=ZZY[X^:</t>
  </si>
  <si>
    <t>-:HSMHPI=ZZZXZX:</t>
  </si>
  <si>
    <t>-:HSMHPI=ZZZX[U:</t>
  </si>
  <si>
    <t>-:HSMHPI=ZZZX\\:</t>
  </si>
  <si>
    <t>-:HSMHPI=ZZYZ]Z:</t>
  </si>
  <si>
    <t>-:HSMHPI=ZZZX^V:</t>
  </si>
  <si>
    <t>-:HSMHPI=ZZ[U^V:</t>
  </si>
  <si>
    <t>-:HSMHPI=ZZZYVY:</t>
  </si>
  <si>
    <t>-:HSMHPI=ZZYW[Y:</t>
  </si>
  <si>
    <t>-:HSMHPI=ZZYW\V:</t>
  </si>
  <si>
    <t>-:HSMHPI=ZZZYYZ:</t>
  </si>
  <si>
    <t>-:HSMHPI=ZZZYZW:</t>
  </si>
  <si>
    <t>TOP100D01</t>
  </si>
  <si>
    <t>TOP100D04</t>
  </si>
  <si>
    <t>TOP100D05</t>
  </si>
  <si>
    <t>TOP100D06</t>
  </si>
  <si>
    <t>TOP100D07</t>
  </si>
  <si>
    <t>TOP100D09</t>
  </si>
  <si>
    <t>TOP100D11</t>
  </si>
  <si>
    <t>TOP100D13</t>
  </si>
  <si>
    <t>TOP100D25</t>
  </si>
  <si>
    <t>TOP100D26</t>
  </si>
  <si>
    <t>TOP100D30</t>
  </si>
  <si>
    <t>TOP100D34</t>
  </si>
  <si>
    <t>TOP100D38</t>
  </si>
  <si>
    <t>TOP100D39</t>
  </si>
  <si>
    <t>TOP100D42</t>
  </si>
  <si>
    <t>TOP100D43</t>
  </si>
  <si>
    <t>TOP100D48</t>
  </si>
  <si>
    <t>TOP100D49</t>
  </si>
  <si>
    <t>TOP100D54</t>
  </si>
  <si>
    <t>TOP100D57</t>
  </si>
  <si>
    <t>TOP100D63</t>
  </si>
  <si>
    <t>TOP100D64</t>
  </si>
  <si>
    <t>TOP100D65</t>
  </si>
  <si>
    <t>TOP100D66</t>
  </si>
  <si>
    <t>TOP100D67</t>
  </si>
  <si>
    <t>TOP100D68</t>
  </si>
  <si>
    <t>TOP100D69</t>
  </si>
  <si>
    <t>TOP100D70</t>
  </si>
  <si>
    <t>TOP100D71</t>
  </si>
  <si>
    <t>TOP100D73</t>
  </si>
  <si>
    <t>TOP100D74</t>
  </si>
  <si>
    <t>TOP100D83</t>
  </si>
  <si>
    <t>TOP100D84</t>
  </si>
  <si>
    <t>TOP100D88</t>
  </si>
  <si>
    <t>TOP100D2A</t>
  </si>
  <si>
    <t>TOP100D2B</t>
  </si>
  <si>
    <t>TOP100D22</t>
  </si>
  <si>
    <t>TOP100D29</t>
  </si>
  <si>
    <t>TOP100D31</t>
  </si>
  <si>
    <t>TOP100D32</t>
  </si>
  <si>
    <t>TOP100D35</t>
  </si>
  <si>
    <t>TOP100D44</t>
  </si>
  <si>
    <t>TOP100D53</t>
  </si>
  <si>
    <t>TOP100D56</t>
  </si>
  <si>
    <t>TOP100D72</t>
  </si>
  <si>
    <t>TOP100D81</t>
  </si>
  <si>
    <t>TOP100D82</t>
  </si>
  <si>
    <t>-:HSMHPI=ZZXV[]:</t>
  </si>
  <si>
    <t>-:HSMHPI=ZZXYVU:</t>
  </si>
  <si>
    <t>-:HSMHPI=ZZXX^\:</t>
  </si>
  <si>
    <t>-:HSMHPI=ZZXXUY:</t>
  </si>
  <si>
    <t>-:HSMHPI=ZZXVZV:</t>
  </si>
  <si>
    <t>-:HSMHPI=ZZXYW\:</t>
  </si>
  <si>
    <t>-:HSMHPI=ZZXXZ^:</t>
  </si>
  <si>
    <t>-:HSMHPI=ZZXXW]:</t>
  </si>
  <si>
    <t>-:HSMHPI=ZZXV]W:</t>
  </si>
  <si>
    <t>-:HSMHPI=ZZXX]U:</t>
  </si>
  <si>
    <t>-:HSMHPI=ZZXXXZ:</t>
  </si>
  <si>
    <t>-:HSMHPI=ZZXXYW:</t>
  </si>
  <si>
    <t>-:HSMHPI=ZZXX\X:</t>
  </si>
  <si>
    <t>-:HSMHPI=ZZXV\Z:</t>
  </si>
  <si>
    <t>-:HSMHPI=ZZZ\UY:</t>
  </si>
  <si>
    <t>-:HSMHPI=ZZZZZV:</t>
  </si>
  <si>
    <t>-:HSMHPI=ZZZZ[]:</t>
  </si>
  <si>
    <t>-:HSMHPI=ZZZZ\Z:</t>
  </si>
  <si>
    <t>-:HSMHPI=ZZZZ^^:</t>
  </si>
  <si>
    <t>-:HSMHPI=ZZXWW^:</t>
  </si>
  <si>
    <t>-:HSMHPI=ZZZ\VV:</t>
  </si>
  <si>
    <t>-:HSMHPI=ZZZ[UZ:</t>
  </si>
  <si>
    <t>-:HSMHPI=ZZZ[VW:</t>
  </si>
  <si>
    <t>-:HSMHPI=ZZXX[[:</t>
  </si>
  <si>
    <t>-:HSMHPI=ZZXV^^:</t>
  </si>
  <si>
    <t>-:HSMHPI=ZZXWUZ:</t>
  </si>
  <si>
    <t>-:HSMHPI=ZZZ[W^:</t>
  </si>
  <si>
    <t>-:HSMHPI=ZZZ[X[:</t>
  </si>
  <si>
    <t>-:HSMHPI=ZZZ[YX:</t>
  </si>
  <si>
    <t>-:HSMHPI=ZZXVX\:</t>
  </si>
  <si>
    <t>-:HSMHPI=ZZXVYY:</t>
  </si>
  <si>
    <t>-:HSMHPI=ZZXXVV:</t>
  </si>
  <si>
    <t>-:HSMHPI=ZZXYUX:</t>
  </si>
  <si>
    <t>-:HSMHPI=ZZXWVW:</t>
  </si>
  <si>
    <t>-:HSMHPI=ZZXW]V:</t>
  </si>
  <si>
    <t>-:HSMHPI=ZZXW^]:</t>
  </si>
  <si>
    <t>-:HSMHPI=ZZXWYX:</t>
  </si>
  <si>
    <t>-:HSMHPI=ZZXWX[:</t>
  </si>
  <si>
    <t>-:HSMHPI=ZZZZX\:</t>
  </si>
  <si>
    <t>-:HSMHPI=ZZZZYY:</t>
  </si>
  <si>
    <t>-:HSMHPI=ZZXW[\:</t>
  </si>
  <si>
    <t>-:HSMHPI=ZZXW\Y:</t>
  </si>
  <si>
    <t>-:HSMHPI=ZZZZ]W:</t>
  </si>
  <si>
    <t>-:HSMHPI=ZZXWZU:</t>
  </si>
  <si>
    <t>-:HSMHPI=ZZZ[ZU:</t>
  </si>
  <si>
    <t>-:HSMHPI=ZZZ[[\:</t>
  </si>
  <si>
    <t>-:HSMHPI=ZZZ[\Y:</t>
  </si>
  <si>
    <t>Nom région</t>
  </si>
  <si>
    <t>1M926</t>
  </si>
  <si>
    <t>-:HSMHPI=ZZ[VZW:</t>
  </si>
  <si>
    <t>-:HSMHPI=ZZ[UX^:</t>
  </si>
  <si>
    <t>-:HSMHPI=ZZZ]W\:</t>
  </si>
  <si>
    <t>-:HSMHPI=ZZZ][Z:</t>
  </si>
  <si>
    <t>-:HSMHPI=ZZZ[^]:</t>
  </si>
  <si>
    <t>-:HSMHPI=ZZZ^V^:</t>
  </si>
  <si>
    <t>-:HSMHPI=ZZZ^YU:</t>
  </si>
  <si>
    <t>-:HSMHPI=ZZ[UVZ:</t>
  </si>
  <si>
    <t>-:HSMHPI=ZZZY[^:</t>
  </si>
  <si>
    <t>-:HSMHPI=ZZZY\[:</t>
  </si>
  <si>
    <t>-:HSMHPI=ZZZY]X:</t>
  </si>
  <si>
    <t>-:HSMHPI=ZZZY^U:</t>
  </si>
  <si>
    <t>-:HSMHPI=ZZZ[]V:</t>
  </si>
  <si>
    <t>-:HSMHPI=ZZZYU\:</t>
  </si>
  <si>
    <t>-:HSMHPI=ZZZYWV:</t>
  </si>
  <si>
    <t>-:HSMHPI=ZZZYX]:</t>
  </si>
  <si>
    <t>-:HSMHPI=ZZZ^UW:</t>
  </si>
  <si>
    <t>-:HSMHPI=ZZZ^^Z:</t>
  </si>
  <si>
    <t>-:HSMHPI=ZZZ]^[:</t>
  </si>
  <si>
    <t>-:HSMHPI=ZZ[VWV:</t>
  </si>
  <si>
    <t xml:space="preserve"> -:HSMHPI=ZZ[U\\: </t>
  </si>
  <si>
    <t xml:space="preserve"> -:HSMHPI=ZZZ]XY: </t>
  </si>
  <si>
    <t xml:space="preserve"> -:HSMHPI=ZZZ]Z]: </t>
  </si>
  <si>
    <t xml:space="preserve"> -:HSMHPI=ZZZ]\W: </t>
  </si>
  <si>
    <t xml:space="preserve"> -:HSMHPI=ZZ[VU\: </t>
  </si>
  <si>
    <t xml:space="preserve"> -:HSMHPI=ZZZ^[Y: </t>
  </si>
  <si>
    <t xml:space="preserve"> -:HSMHPI=ZZZ^]]: </t>
  </si>
  <si>
    <t xml:space="preserve"> -:HSMHPI=ZZ[UU]: </t>
  </si>
  <si>
    <t xml:space="preserve"> -:HSMHPI=ZZ[VX]: </t>
  </si>
  <si>
    <t xml:space="preserve"> -:HSMHPI=ZZZX]Y: </t>
  </si>
  <si>
    <t xml:space="preserve"> -:HSMHPI=ZZ[UWW: </t>
  </si>
  <si>
    <t>-:HSMHPI=ZZZ]]^:</t>
  </si>
  <si>
    <t>-:HSMHPI=ZZZ^W[:</t>
  </si>
  <si>
    <t>-:HSMHPI=ZZZ^XX:</t>
  </si>
  <si>
    <t>-:HSMHPI=ZZZ^Z\:</t>
  </si>
  <si>
    <t>-:HSMHPI=ZZZ^\V:</t>
  </si>
  <si>
    <t>-:HSMHPI=ZZZ]YV:</t>
  </si>
  <si>
    <t>-:HSMHPI=ZZ[U]Y:</t>
  </si>
  <si>
    <t>-:HSMHPI=ZZ[VVY:</t>
  </si>
  <si>
    <t>-:HSMHPI=ZZZZVX:</t>
  </si>
  <si>
    <t>9782758545880</t>
  </si>
  <si>
    <t>-:HSMHPI=ZYZ]]U:</t>
  </si>
  <si>
    <t xml:space="preserve">09 31    </t>
  </si>
  <si>
    <t xml:space="preserve"> 78 91    </t>
  </si>
  <si>
    <t>78 91</t>
  </si>
  <si>
    <t>VEL15</t>
  </si>
  <si>
    <t>VEL16</t>
  </si>
  <si>
    <t>-:HSMHPI=ZZ\^WU:</t>
  </si>
  <si>
    <t>-:HSMHPI=ZZ\]]X:</t>
  </si>
  <si>
    <t>-:HSMHPI=ZZ\^U[:</t>
  </si>
  <si>
    <t>-:HSMHPI=ZZ\^VX:</t>
  </si>
  <si>
    <t>-:HSMHPI=ZZ\]^U:</t>
  </si>
  <si>
    <t>M89035</t>
  </si>
  <si>
    <t>1/ 19 000</t>
  </si>
  <si>
    <t>0515ET - SAINT-POL-DE-LEON  ROSCOFF - KERLOUAN   ÎLE DE BATZ</t>
  </si>
  <si>
    <t>0516OT - LANDERNEAU LANDIVISIAU - PNR D'ARMORIQUE</t>
  </si>
  <si>
    <t>0719SB - PLOUAY - LE FAOUËT</t>
  </si>
  <si>
    <t>1212ET - LA HAYE-DU-PUITS LESSAY</t>
  </si>
  <si>
    <t>1321SB - SAINT-MARS-LA-JAILLE - MOISDON-LA-RIVIERE</t>
  </si>
  <si>
    <t>1332ET - ROYAN - FORÊT DE LA COUBRE</t>
  </si>
  <si>
    <t>1343OT - CAPBRETON - VIEUX-BOUCAU-LES-BAINS  SOUSTONS</t>
  </si>
  <si>
    <t>1434SB - LESPARRE-MÉDOC - PAUILLAC</t>
  </si>
  <si>
    <t>1536OT - BORDEAUX - SUD MÉDOC</t>
  </si>
  <si>
    <t>1727SB - POITIERS - COULOMBIERS</t>
  </si>
  <si>
    <t>1742SB - EAUZE - VIC-FEZENSAC</t>
  </si>
  <si>
    <t>1817SB - MAMERS - BELLÊME LE THEIL</t>
  </si>
  <si>
    <t>1819SB - BOULOIRE - LE GRAND-LUCÉ</t>
  </si>
  <si>
    <t>1838SB - CANCON - MIRAMONT-DE-GUYENNE</t>
  </si>
  <si>
    <t>2027SB - BÉLÂBRE - SAINT-BENOÎT-DU-SAULT</t>
  </si>
  <si>
    <t>2105ET - LE TOUQUET-PARIS-PLAGE  - BERCK    VALLÉE DE LA CANCHE</t>
  </si>
  <si>
    <t>2113ET - MANTES-LA-JOLIE - BOUCLES DE LA SEINE  PNR DU VEXIN FRANÇAIS</t>
  </si>
  <si>
    <t>2117SB - VOVES - SOURS</t>
  </si>
  <si>
    <t>2127SB - ARGENTON-SUR-CREUSE  - CLUIS</t>
  </si>
  <si>
    <t>2136ET - ROCAMADOUR PADIRAC - VALLEE DE LA DORDOGNE</t>
  </si>
  <si>
    <t>2146SB - PAMIERS - VARILHES</t>
  </si>
  <si>
    <t>2215OT - FORÊT DE RAMBOUILLET - PNR DE LA HAUTE VALLÉE DE CHEVREUSE</t>
  </si>
  <si>
    <t>2215OTR - FORÊT DE RAMBOUILLET  RESISTANTE - PNR DE LA HAUTE VALLÉE DE CHEVREUSE</t>
  </si>
  <si>
    <t>2223SB - VIERZON - MENNETOU-SUR-CHER</t>
  </si>
  <si>
    <t>2314OT - PARIS - FORÊT DE MEUDON  FORÊT DE FAUSSES REPOSES</t>
  </si>
  <si>
    <t>2316ET - MILLY-LA-FORÊT MALESHERBES  - LA FERTÉ-ALAIS</t>
  </si>
  <si>
    <t>2415OT - ÉVRY MELUN - FORÊT DE SÉNART   FORÊT DE NOTRE-DAME</t>
  </si>
  <si>
    <t>2530SB - AIGUEPERSE - CHÂTELGUYON  MANZAT</t>
  </si>
  <si>
    <t>2541OT - MILLAU SAINT-AFFRIQUE - PNR DES GRANDES CAUSSES</t>
  </si>
  <si>
    <t>2640OT - GORGES DU TARN ET DE LA JONTE - CAUSSE MÉJAN   PARC NATIONAL  DES CÉVENNES</t>
  </si>
  <si>
    <t>2640OTR - GORGES DU TARN ET DE LA JONTE RESISTANTE - CAUSSE MÉJAN  PARC NATIONAL DES CÉVENNES</t>
  </si>
  <si>
    <t>2641OT - MILLAU - GORGES DE LA DOURBIE    CAUSSE NOIR</t>
  </si>
  <si>
    <t>2643ET - CLERMONT-L'HERAULT</t>
  </si>
  <si>
    <t>2711SB - CRAONNE - BEAURIEUX</t>
  </si>
  <si>
    <t>2737SB - LANGOGNE - GRANDRIEU</t>
  </si>
  <si>
    <t>2743ET - MONTPELLIER  - PALAVAS-LES-FLOTS</t>
  </si>
  <si>
    <t>2835OT - LE PUY-EN-VELAY - YSSINGEAUX</t>
  </si>
  <si>
    <t>2836OT - GERBIER DE JONC  - MÉZENC  VIVARAIS</t>
  </si>
  <si>
    <t>2839OT - BESSÈGES LES VANS - VALLÉE DU CHASSEZAC</t>
  </si>
  <si>
    <t>2941OT - UZES REMOULINS - PONT DU GARD</t>
  </si>
  <si>
    <t>2943OT - SAINT-GILLES VAUVERT - LA PETITE CAMARGUE</t>
  </si>
  <si>
    <t>3145ET - MARSEILLE  - LES CALANQUES</t>
  </si>
  <si>
    <t>3226ET - LONS-LE-SAUNIER POLIGNY - RECULÉE DE BAUME</t>
  </si>
  <si>
    <t>3233SB - VOIRON - TULLINS</t>
  </si>
  <si>
    <t>3238OT - LUC-EN-DIOIS - VALDRÔME  COL DE CABRE</t>
  </si>
  <si>
    <t>3325OT - ARBOIS - SALINS-LES-BAINS  FORÊT DOMANIALE DE LA JOUX</t>
  </si>
  <si>
    <t>3339OT - SISTERON - LARAGNE-MONTEGLIN   MONTAGNE DE CHABRE</t>
  </si>
  <si>
    <t>3544OT - LE MUY LORGUES - MONTAGNE DE ROQUEBRUNE MASSIF DES MAURES</t>
  </si>
  <si>
    <t>3643ET - CANNES GRASSE - CÔTE D'AZUR</t>
  </si>
  <si>
    <t>3742OT - NICE MENTON - CÔTE D'AZUR</t>
  </si>
  <si>
    <t>M89035 - MINI Traversée des Calanques - de Marseille à Cassis</t>
  </si>
  <si>
    <t>89035 - Traversée des Calanques - de Marseille à la Ciotat</t>
  </si>
  <si>
    <t>89037 - Tour du Morvan</t>
  </si>
  <si>
    <t>TOP75004 - BEAUFORTAIN MASSIF DU MONT BLANC</t>
  </si>
  <si>
    <t>TOP75012 - HAUT-JURA</t>
  </si>
  <si>
    <t>TOP75021 - PYRÉNÉES CATALANES  - FONT-ROMEU  MASSIF DU CANIGOU</t>
  </si>
  <si>
    <t>TOP75035 - PROVENCE  SAINTE VICTOIRE - ST BAUME CALANQUES</t>
  </si>
  <si>
    <t>VEL05 - LE MORBIHAN À VÉLO</t>
  </si>
  <si>
    <t>VEL15 - Les Pyrénées-Atlantiques à vélo</t>
  </si>
  <si>
    <t>VEL16 - LA VENDÉE À VÉLO</t>
  </si>
  <si>
    <t>TOP100D02</t>
  </si>
  <si>
    <t>TOP100D03</t>
  </si>
  <si>
    <t>TOP100D08</t>
  </si>
  <si>
    <t>TOP100D10</t>
  </si>
  <si>
    <t>TOP100D12</t>
  </si>
  <si>
    <t>TOP100D14</t>
  </si>
  <si>
    <t>TOP100D15</t>
  </si>
  <si>
    <t>TOP100D16</t>
  </si>
  <si>
    <t>TOP100D17</t>
  </si>
  <si>
    <t>TOP100D18</t>
  </si>
  <si>
    <t>TOP100D19</t>
  </si>
  <si>
    <t>TOP100D21</t>
  </si>
  <si>
    <t>TOP100D23</t>
  </si>
  <si>
    <t>TOP100D24</t>
  </si>
  <si>
    <t>TOP100D27</t>
  </si>
  <si>
    <t>TOP100D28</t>
  </si>
  <si>
    <t>TOP100D33</t>
  </si>
  <si>
    <t>TOP100D36</t>
  </si>
  <si>
    <t>TOP100D37</t>
  </si>
  <si>
    <t>TOP100D40</t>
  </si>
  <si>
    <t>TOP100D41</t>
  </si>
  <si>
    <t>TOP100D45</t>
  </si>
  <si>
    <t>TOP100D46</t>
  </si>
  <si>
    <t>TOP100D47</t>
  </si>
  <si>
    <t>TOP100D50</t>
  </si>
  <si>
    <t>TOP100D51</t>
  </si>
  <si>
    <t>TOP100D52</t>
  </si>
  <si>
    <t>TOP100D55</t>
  </si>
  <si>
    <t>TOP100D58</t>
  </si>
  <si>
    <t>TOP100D59</t>
  </si>
  <si>
    <t>TOP100D60</t>
  </si>
  <si>
    <t>TOP100D61</t>
  </si>
  <si>
    <t>TOP100D62</t>
  </si>
  <si>
    <t>TOP100D75E</t>
  </si>
  <si>
    <t>TOP100D75O</t>
  </si>
  <si>
    <t>TOP100D76</t>
  </si>
  <si>
    <t>TOP100D79</t>
  </si>
  <si>
    <t>TOP100D80</t>
  </si>
  <si>
    <t>TOP100D85</t>
  </si>
  <si>
    <t>TOP100D86</t>
  </si>
  <si>
    <t>TOP100D87</t>
  </si>
  <si>
    <t>TOP100D89</t>
  </si>
  <si>
    <t xml:space="preserve">TOP100D03 - ALLIER Montluçon Moulins · Vichy </t>
  </si>
  <si>
    <t>TOP100D08 - ARDENNES Charleville-Mézières Sedan · Rethel PNR des Ardennes</t>
  </si>
  <si>
    <t xml:space="preserve">TOP100D10 - AUBE Troyes PNR de la Forêt d'Orient </t>
  </si>
  <si>
    <t xml:space="preserve">TOP100D12 - AVEYRON Rodez · Millau PNR des Grands Causses </t>
  </si>
  <si>
    <t>TOP100D14 - CALVADOS Caen · Honfleur Plages du débarquement Suisse Normande</t>
  </si>
  <si>
    <t>TOP100D15 - CANTAL Aurillac · Saint-Flour Monts du Cantal PNR des Volcans d'Auvergne</t>
  </si>
  <si>
    <t xml:space="preserve">TOP100D16 - CHARENTE Angoulême  Cognac · Confolens </t>
  </si>
  <si>
    <t>TOP100D17 - CHARENTE-MARITIME La Rochelle Rochefort · Saintes · Royan Îles de Ré et d'Oléron</t>
  </si>
  <si>
    <t xml:space="preserve">TOP100D18 - CHER Bourges · Vierzon Saint-Amand-Montrond </t>
  </si>
  <si>
    <t>TOP100D19 - CORRÈZE Brive-la-Gaillarde Tulle · Ussel PNR de Millevaches en Limousin</t>
  </si>
  <si>
    <t>TOP100D21 - CÔTE-D'OR Dijon Beaune · Montbard Parc national de Forêts</t>
  </si>
  <si>
    <t xml:space="preserve">TOP100D23 - CREUSE Guéret · Aubusson  </t>
  </si>
  <si>
    <t>TOP100D24 - DORDOGNE Périgueux · Bergerac Sarlat-la-Canéda Périgord</t>
  </si>
  <si>
    <t xml:space="preserve">TOP100D27 - EURE Évreux · Bernay Les Andelys · Vernon </t>
  </si>
  <si>
    <t xml:space="preserve">TOP100D28 - EURE-ET-LOIR Chartres · Dreux Nogent-le-Rotrou · Châteaudun  </t>
  </si>
  <si>
    <t>TOP100D33 - GIRONDE Bordeaux · Libourne Bassin d'Arcachon Parc naturel régional Médoc</t>
  </si>
  <si>
    <t>TOP100D36 - INDRE Châteauroux Issoudun · le Blanc PNR de la Brenne</t>
  </si>
  <si>
    <t>TOP100D37 - INDRE-ET-LOIRE Tours · Chinon · Loches Vallée et Châteaux de la Loire PNR Loire-Anjou-Touraine</t>
  </si>
  <si>
    <t>TOP100D40 - LANDES Mont-de-Marsan Dax · Mimizan PNR des Landes de Gascogne</t>
  </si>
  <si>
    <t>TOP100D41 - LOIR-ET-CHER Blois · Vendôme Romorantin-Lanthenay Sologne</t>
  </si>
  <si>
    <t xml:space="preserve">TOP100D45 - LOIRET Orléans Montargis · Pithiviers </t>
  </si>
  <si>
    <t xml:space="preserve">TOP100D46 - LOT Cahors · Figeac PNR des Causses du Quercy </t>
  </si>
  <si>
    <t xml:space="preserve">TOP100D47 - LOT-ET-GARONNE Agen · Marmande Villeneuve-sur-Lot </t>
  </si>
  <si>
    <t>TOP100D50 - MANCHE Saint-Lô · Avranches Cherbourg-en-Cotentin Baie du Mont Saint-Michel</t>
  </si>
  <si>
    <t>TOP100D51 - MARNE Châlons-en-Champagne Reims · Epernay PNR de la Montagne de Reims</t>
  </si>
  <si>
    <t>TOP100D52 - HAUTE-MARNE Chaumont · Saint-Dizier Plateau de Langres Parc national des Forêts</t>
  </si>
  <si>
    <t xml:space="preserve">TOP100D55 - MEUSE Bar-le-Duc · Verdun Forêt d'Argonne </t>
  </si>
  <si>
    <t>TOP100D58 - NIÈVRE Nevers · Clamecy Château-Chinon  Parc naturel régional du Morvan</t>
  </si>
  <si>
    <t>TOP100D59 - NORD Lille · Dunkerque Cambrai · Douai · Valenciennes PNR Scarpe-Escaut</t>
  </si>
  <si>
    <t>TOP100D60 - OISE Beauvais · Compiègne Chantilly · Senlis PNR Oise-Pays de France</t>
  </si>
  <si>
    <t>TOP100D61 - ORNE Alençon · Argentan Parc naturel régional du Perche PNR Normandie-Maine</t>
  </si>
  <si>
    <t>TOP100D62 - PAS-DE-CALAIS Arras · Calais Béthune · Boulogne-sur-Mer PNR des Caps et Marais d'Opale</t>
  </si>
  <si>
    <t>TOP100D75E - ÎLE-DE-FRANCE EST Paris · Seine-Saint-Denis Val de Marne Seine-et-Marne</t>
  </si>
  <si>
    <t>TOP100D75O - ÎLE-DE-FRANCE OUEST Paris · Petite couronne Essonne · Val d'Oise Yvelines</t>
  </si>
  <si>
    <t>TOP100D76 - SEINE-MARITIME Rouen · Le Havre Dieppe · Etretat PNR des Boucles de la Seine Normande</t>
  </si>
  <si>
    <t>TOP100D79 - DEUX-SÈVRES Niort · Bressuire Parthenay PNR du Marais Poitevin</t>
  </si>
  <si>
    <t xml:space="preserve">TOP100D80 - SOMME Amiens · Abbeville PNR Baie de Somme Picardie maritime </t>
  </si>
  <si>
    <t xml:space="preserve">TOP100D85 - VENDÉE La Roche-sur-Yon Les Sables-d’Olonne Îles d'Yeu et de Noirmoutier </t>
  </si>
  <si>
    <t xml:space="preserve">TOP100D86 - VIENNE Poitiers · Châtellerault  Loudun · Montmorillon  </t>
  </si>
  <si>
    <t xml:space="preserve">TOP100D87 - HAUTE-VIENNE Limoges · Bellac PNR Périgord-Limousin </t>
  </si>
  <si>
    <t xml:space="preserve">TOP100D89 - YONNE Auxerre Avallon · Sens </t>
  </si>
  <si>
    <t>TOP Tourisme 100 
TOP100</t>
  </si>
  <si>
    <t xml:space="preserve">TOP Tourisme 100 </t>
  </si>
  <si>
    <t>75 77 93 94</t>
  </si>
  <si>
    <t>-:HSMHPI=ZZ[ZXY:</t>
  </si>
  <si>
    <t>-:HSMHPI=ZZ[ZYV:</t>
  </si>
  <si>
    <t>-:HSMHPI=ZZ[ZZ]:</t>
  </si>
  <si>
    <t>-:HSMHPI=ZZ[XVW:</t>
  </si>
  <si>
    <t>-:HSMHPI=ZZ[XW^:</t>
  </si>
  <si>
    <t>-:HSMHPI=ZZ[XX[:</t>
  </si>
  <si>
    <t>-:HSMHPI=ZZ[XYX:</t>
  </si>
  <si>
    <t>-:HSMHPI=ZZ[XZU:</t>
  </si>
  <si>
    <t>-:HSMHPI=ZZ[X[\:</t>
  </si>
  <si>
    <t>-:HSMHPI=ZZ[Z[Z:</t>
  </si>
  <si>
    <t>-:HSMHPI=ZZ[X\Y:</t>
  </si>
  <si>
    <t>-:HSMHPI=ZZ[X]V:</t>
  </si>
  <si>
    <t>-:HSMHPI=ZZ[X^]:</t>
  </si>
  <si>
    <t>-:HSMHPI=ZZ[YUY:</t>
  </si>
  <si>
    <t>-:HSMHPI=ZZ[Z\W:</t>
  </si>
  <si>
    <t>-:HSMHPI=ZZ[Z]^:</t>
  </si>
  <si>
    <t>-:HSMHPI=ZZ[YVV:</t>
  </si>
  <si>
    <t>-:HSMHPI=ZZ[Z^[:</t>
  </si>
  <si>
    <t>-:HSMHPI=ZZ[[UW:</t>
  </si>
  <si>
    <t>-:HSMHPI=ZZ[YW]:</t>
  </si>
  <si>
    <t>-:HSMHPI=ZZ[[V^:</t>
  </si>
  <si>
    <t>-:HSMHPI=ZZ[[W[:</t>
  </si>
  <si>
    <t>-:HSMHPI=ZZ[YXZ:</t>
  </si>
  <si>
    <t>-:HSMHPI=ZZ[YYW:</t>
  </si>
  <si>
    <t>-:HSMHPI=ZZ[YZ^:</t>
  </si>
  <si>
    <t>-:HSMHPI=ZZ[[XX:</t>
  </si>
  <si>
    <t>-:HSMHPI=ZZ[Y[[:</t>
  </si>
  <si>
    <t>-:HSMHPI=ZZ[Y\X:</t>
  </si>
  <si>
    <t>-:HSMHPI=ZZ[Y]U:</t>
  </si>
  <si>
    <t>-:HSMHPI=ZZ[[YU:</t>
  </si>
  <si>
    <t>-:HSMHPI=ZZ[[Z\:</t>
  </si>
  <si>
    <t>-:HSMHPI=ZZ[[[Y:</t>
  </si>
  <si>
    <t>-:HSMHPI=ZZ[[\V:</t>
  </si>
  <si>
    <t>-:HSMHPI=ZZ[\V]:</t>
  </si>
  <si>
    <t>-:HSMHPI=ZZ[\WZ:</t>
  </si>
  <si>
    <t>-:HSMHPI=ZZ[[]]:</t>
  </si>
  <si>
    <t>-:HSMHPI=ZZ[Y^\:</t>
  </si>
  <si>
    <t>-:HSMHPI=ZZ[[^Z:</t>
  </si>
  <si>
    <t>-:HSMHPI=ZZ[ZUX:</t>
  </si>
  <si>
    <t>-:HSMHPI=ZZ[\UV:</t>
  </si>
  <si>
    <t>-:HSMHPI=ZZ[ZVU:</t>
  </si>
  <si>
    <t>-:HSMHPI=ZZ[ZW\:</t>
  </si>
  <si>
    <t>68 90</t>
  </si>
  <si>
    <t>-:HSMHPI=ZZ[V\[:</t>
  </si>
  <si>
    <t>-:HSMHPI=ZZ[V]X:</t>
  </si>
  <si>
    <t>-:HSMHPI=ZZ[V^U:</t>
  </si>
  <si>
    <t>-:HSMHPI=ZZ[WU[:</t>
  </si>
  <si>
    <t>-:HSMHPI=ZZ[WVX:</t>
  </si>
  <si>
    <t>-:HSMHPI=ZZ\UW^:</t>
  </si>
  <si>
    <t>-:HSMHPI=ZZ[W\Z:</t>
  </si>
  <si>
    <t>-:HSMHPI=ZZYU[[:</t>
  </si>
  <si>
    <t>-:HSMHPI=ZZ\UX[:</t>
  </si>
  <si>
    <t>-:HSMHPI=ZZ[WWU:</t>
  </si>
  <si>
    <t>-:HSMHPI=ZZ[^\]:</t>
  </si>
  <si>
    <t>-:HSMHPI=ZZ\W]^:</t>
  </si>
  <si>
    <t>-:HSMHPI=ZZ\W^[:</t>
  </si>
  <si>
    <t>-:HSMHPI=ZZ\YWZ:</t>
  </si>
  <si>
    <t>-:HSMHPI=ZZ[W[]:</t>
  </si>
  <si>
    <t>-:HSMHPI=ZZ[^]Z:</t>
  </si>
  <si>
    <t>-:HSMHPI=ZZ\ZV\:</t>
  </si>
  <si>
    <t>-:HSMHPI=ZZ\UYX:</t>
  </si>
  <si>
    <t>60904 - RELIEF FRANCE GENERALE</t>
  </si>
  <si>
    <t>CARTES EN RELIEF</t>
  </si>
  <si>
    <t>60054 - RELIEF MASSIF DU MONT BLANC</t>
  </si>
  <si>
    <t>60170 - RELIEF ECRINS - QUEYRAS</t>
  </si>
  <si>
    <t>60171 - RELIEF CHARTREUSE VERCORS</t>
  </si>
  <si>
    <t>60172 - RELIEF ANNECY MONT-BLANC</t>
  </si>
  <si>
    <t>60173 - RELIEF BELLEDONNE VANOISE</t>
  </si>
  <si>
    <t>60176 - RELIEF MONTS D'AUVERGNE</t>
  </si>
  <si>
    <t>60177 - MASSIF DES VOSGES</t>
  </si>
  <si>
    <t>60178 - RELIEF MERCANTOUR CÔTE D'AZUR</t>
  </si>
  <si>
    <t>60179 - RELIEF CÉVENNES - GORGES DU TARN ET DE L'ARDÈCHE</t>
  </si>
  <si>
    <t>60180 - RELIEF PAYS-BASQUE</t>
  </si>
  <si>
    <t>60201 - RELIEF CORSE</t>
  </si>
  <si>
    <t>60202 - RELIEF PROVENCE</t>
  </si>
  <si>
    <t>60203 - RELIEF PYRÉNÉES ARIÉGEOISES ET CATALANES</t>
  </si>
  <si>
    <t>60301 - RELIEF ALPES VALLEE DU RHONE</t>
  </si>
  <si>
    <t>60302 - RELIEF PYRÉNÉES</t>
  </si>
  <si>
    <t>60303 - RELIEF BRETAGNE-COTENTIN</t>
  </si>
  <si>
    <t>60075 - RELIEF DE LA REUNION</t>
  </si>
  <si>
    <t>VEL01 - LA DRÔME A VELO</t>
  </si>
  <si>
    <t>TOP VELO / DECOUVERTE A VELO</t>
  </si>
  <si>
    <t>VEL03 - LE VAUCLUSE A VÉLO</t>
  </si>
  <si>
    <t>VEL06 - LE VAR A VELO</t>
  </si>
  <si>
    <t>VEL07 - LE FINISTERE A VELO</t>
  </si>
  <si>
    <t>VEL08 - LOIRE ATLANTIQUE A VELO</t>
  </si>
  <si>
    <t>VEL09 - BALLONS DES VOSGES A VELO</t>
  </si>
  <si>
    <t>VEL10 - COTES D'ARMOR A VELO</t>
  </si>
  <si>
    <t>VEL11 - LAC D'ANNECY ET LAC DU BOURGET A VELO</t>
  </si>
  <si>
    <t>VEL12 - LES CHATEAUX DE LA LOIRE A VELO</t>
  </si>
  <si>
    <t>VEL13 - LA DORDOGNE A VELO</t>
  </si>
  <si>
    <t>VEL02 - L'ÎLE-DE-FRANCE A VELO</t>
  </si>
  <si>
    <t>VEL04 - L'ALSACE A VELO</t>
  </si>
  <si>
    <t>VEL14 - LA MANCHE A VELO</t>
  </si>
  <si>
    <t>1M903 - ITINÉRAIRES DE GRANDE RANDONNÉE EN FRANCE</t>
  </si>
  <si>
    <t>TOP TOURISME / DÉCOUVERTE DE LA FRANCE SERIE 900</t>
  </si>
  <si>
    <t>1M924 - VOIES VERTES ET VELOROUTES DE FRANCE</t>
  </si>
  <si>
    <t>922 LES CHEMINS VERS SAINT JACQUES DE COMPOSTELLE</t>
  </si>
  <si>
    <t>1M925 - FRANCE TOURISTIQUE</t>
  </si>
  <si>
    <t>1M926 - FRANCE TOURISTIQUE PLASTIFIEE</t>
  </si>
  <si>
    <t>TOP ITINERANCE / 
LIEUX D’EXCEPTION</t>
  </si>
  <si>
    <t>82017 - MONTAGNE-SAINTE-VICTOIRE</t>
  </si>
  <si>
    <t>82018 - GORGES DU VERDON</t>
  </si>
  <si>
    <t>82019 - FORÊT DE FONTAINEBLEAU</t>
  </si>
  <si>
    <t>84971 - GUADELOUPE - SAINT-MARTIN SAINT-BARTHELEMY</t>
  </si>
  <si>
    <t>TOP TOURISME / 
DÉCOUVERTE DE L'OUTRE-MER</t>
  </si>
  <si>
    <t>84973 - GUYANE</t>
  </si>
  <si>
    <t>84972 - MARTINIQUE</t>
  </si>
  <si>
    <t>84976 - MAYOTTE</t>
  </si>
  <si>
    <t>84974 - LA REUNION</t>
  </si>
  <si>
    <t>89020 - ST-JACQUES-DE-COMPOSTELLE GR®65-1 - DU PUY-EN-VELAY A MOISSAC</t>
  </si>
  <si>
    <t>TOP ITINERANCE / 
DECOUVERTE DES CHEMINS</t>
  </si>
  <si>
    <t>89021 - ST-JACQUES-DE-COMPOSTELLE GR®65-2 - DE MOISSAC A RONCEVAUX</t>
  </si>
  <si>
    <t>89022 - ST JACQUES / RONCEVAUX COMPOSTELLE</t>
  </si>
  <si>
    <t>89023 - CHEMIN DE STEVENSON - GR70®</t>
  </si>
  <si>
    <t>89025 - TOUR DU MONT-BLANC GR TMB®</t>
  </si>
  <si>
    <t>89026 - GRANDES TRAVERSÉES DU JURA - GTJ</t>
  </si>
  <si>
    <t>89027 - TRAVERSÉE DE LA CORSE GR20®</t>
  </si>
  <si>
    <t>89028 - LE SENTIER DES DOUANIERS BRETAGNE NORD GR34®</t>
  </si>
  <si>
    <t>89029 - LE SENTIER DES DOUANIERS BRETAGNE SUD GR34®</t>
  </si>
  <si>
    <t>89030 - TRAVERSEE DES PYRENEES GR10®</t>
  </si>
  <si>
    <t>89031 - LE CANAL DU MIDI</t>
  </si>
  <si>
    <t>89032 - LA TRAVERSEE DES VOSGES</t>
  </si>
  <si>
    <t>89033 - CHEMIN DE ST-GUILHEM DU DESERT</t>
  </si>
  <si>
    <t>89024 - GRANDE TRAVERSÉE DES ALPES</t>
  </si>
  <si>
    <t>89034 - TOUR DE L'OISANS ET DES ECRINS</t>
  </si>
  <si>
    <t>ALLEMAGNE</t>
  </si>
  <si>
    <t>AUSTRALIE</t>
  </si>
  <si>
    <t>CAP-VERT</t>
  </si>
  <si>
    <t>CHINE</t>
  </si>
  <si>
    <t>CHYPRE</t>
  </si>
  <si>
    <t>COLOMBIE</t>
  </si>
  <si>
    <t>COSTA RICA</t>
  </si>
  <si>
    <t>CROATIE - CÔTE ADRIATIQUE SLOVÉNIE</t>
  </si>
  <si>
    <t>CUBA</t>
  </si>
  <si>
    <t>ESPAGNE  PORTUGAL</t>
  </si>
  <si>
    <t>ROYAUME-UNI IRLANDE</t>
  </si>
  <si>
    <t>GRÈCE</t>
  </si>
  <si>
    <t>ILE MAURICE</t>
  </si>
  <si>
    <t>INDE</t>
  </si>
  <si>
    <t>IRLANDE</t>
  </si>
  <si>
    <t>ITALIE</t>
  </si>
  <si>
    <t>MADAGASCAR</t>
  </si>
  <si>
    <t>MALTE - GOZO</t>
  </si>
  <si>
    <t>MAROC</t>
  </si>
  <si>
    <t>MEXIQUE - YUCATAN</t>
  </si>
  <si>
    <t>NOUVELLE ZELANDE</t>
  </si>
  <si>
    <t>ETATS-BALTES - ESTONIE LETTONIE LITUANIE</t>
  </si>
  <si>
    <t>PAYS-BAS BELGIQUE LUXEMBOURG</t>
  </si>
  <si>
    <t>PEROU EQUATEUR</t>
  </si>
  <si>
    <t>PORTUGAL</t>
  </si>
  <si>
    <t>SRI LANKA</t>
  </si>
  <si>
    <t>TUNISIE</t>
  </si>
  <si>
    <t>TURQUIE</t>
  </si>
  <si>
    <t>ETATS UNIS OUEST</t>
  </si>
  <si>
    <t>BAVIERE FORÊT NOIRE - ALLEMAGNE SUD</t>
  </si>
  <si>
    <t>QUÉBEC</t>
  </si>
  <si>
    <t>CATALOGNE</t>
  </si>
  <si>
    <t>SARDAIGNE</t>
  </si>
  <si>
    <t>SICILE</t>
  </si>
  <si>
    <t>TOSCANE</t>
  </si>
  <si>
    <t>CALIFORNIE - ET LES GRANDS PARCS</t>
  </si>
  <si>
    <t>BERLIN</t>
  </si>
  <si>
    <t>BARCELONE</t>
  </si>
  <si>
    <t>LONDRES</t>
  </si>
  <si>
    <t>ROME</t>
  </si>
  <si>
    <t>VENISE</t>
  </si>
  <si>
    <t>NEW YORK - MANHATTAN</t>
  </si>
  <si>
    <t>87014 - GRANDE GUERRE 1914-1918</t>
  </si>
  <si>
    <t>TOP TOURISME / ÉVÈNEMENT</t>
  </si>
  <si>
    <t>87044 - NORMANDIE JOUR J 6 JUIN 1944</t>
  </si>
  <si>
    <t>87055 - BATAILLE DE VERDUN</t>
  </si>
  <si>
    <t>87080 - BATAILLE DE LA SOMME</t>
  </si>
  <si>
    <t>87102 - BATAILLE DU CHEMIN DES DAMES 1917</t>
  </si>
  <si>
    <t>M0418ET - PRESQU'ÎLE DE CROZON - CAMARET-SUR-MER</t>
  </si>
  <si>
    <t xml:space="preserve">TOP RANDO 25 / 
MINI TOP 25 </t>
  </si>
  <si>
    <t>M0714OT - CÔTE DE GRANIT ROSE - LANNION PERROS-GUIREC</t>
  </si>
  <si>
    <t>M0821OT - PRESQU'ÎLE DE QUIBERON - AURAY CARNAC</t>
  </si>
  <si>
    <t>M0822OT - BELLE-ÎLE - ÎLES D'HOUAT ET D'HŒDIC</t>
  </si>
  <si>
    <t>M0921OT - GOLFE DU MORBIHAN - VANNES</t>
  </si>
  <si>
    <t>M1125OT - ÎLE DE NOIRMOUTIER</t>
  </si>
  <si>
    <t>M1244OT - BIARRITZ HENDAYE - LA RHUNE</t>
  </si>
  <si>
    <t>M1329OT - ÎLE DE RE</t>
  </si>
  <si>
    <t>M1330OT - ÎLE D'OLERON - ÎLE D'AIX</t>
  </si>
  <si>
    <t>M1337ET - BASSIN D'ARCACHON</t>
  </si>
  <si>
    <t>M2106ET - BAIE DE SOMME - LE CROTOY FORT-MAHON-PLAGE</t>
  </si>
  <si>
    <t>M2417OT - FORÊT DE FONTAINEBLEAU</t>
  </si>
  <si>
    <t>TOP OACI</t>
  </si>
  <si>
    <t>ILES KERGUELEN EST (à PLAT)</t>
  </si>
  <si>
    <t>POSTERS</t>
  </si>
  <si>
    <t>ILES KERGUELEN NO (à PLAT)</t>
  </si>
  <si>
    <t>ILES KERGUELEN SO (à PLAT)</t>
  </si>
  <si>
    <t>70024 - CHASSES DU ROI CARTE DE PARIS</t>
  </si>
  <si>
    <t>70025 - CHASSES DU ROI CARTE DE VERSAILLES</t>
  </si>
  <si>
    <t>70026 - CARTE DE FRANCE EN 1804</t>
  </si>
  <si>
    <t>ANCOP1887 - PLAN DE PARIS EN 1887</t>
  </si>
  <si>
    <t>LE MONDE CONNU PAR JAUGEON EN 1688</t>
  </si>
  <si>
    <t>70046 - MONDE POLITIQUE POSTER</t>
  </si>
  <si>
    <t>70043 - GRANDE GUERRE 1914 1918 POSTER PLASTIFIE</t>
  </si>
  <si>
    <t>70044 - NORMANDIE JOUR J POSTER PLASTIFIE</t>
  </si>
  <si>
    <t>70045 - MONDE POLITIQUE POSTER PLASTIFIÉ</t>
  </si>
  <si>
    <t>70047 - EUROPE POSTER PLASTIFIE</t>
  </si>
  <si>
    <t>70048 - MONDE PLASTIFIE POSTER ( 3 FEUILLES )</t>
  </si>
  <si>
    <t>70050 - VOIES VERTES ET VELOROUTES POSTER PLASTIFIE</t>
  </si>
  <si>
    <t>TOP100D01 - AIN - BOURG-EN-BRESSE AMBÉRIEU-EN-BUGEY PAYS DE GEX</t>
  </si>
  <si>
    <t>TOP100D04 - ALPES-DE-HAUTE-PROVENCE - DIGNE MANOSQUE PNR DU VERDON LAC DE SERRE-PONÇON</t>
  </si>
  <si>
    <t>TOP100D05 - HAUTES-ALPES - GAP BRIANÇON PARC NATIONAL DES ÉCRINS PARC NATUREL RÉGIONAL DU QUEYRAS</t>
  </si>
  <si>
    <t>TOP100D06 - ALPES-MARITIMES - NICE CÔTE D'AZUR PARC NATIONAL DU MERCANTOUR PNR DES PRÉALPES D'AZUR</t>
  </si>
  <si>
    <t>TOP100D07 - ARDÈCHE - PRIVAS AUBENAS VALLON-PONT-D'ARC PNR DES MONTS D'ARDÈCHE</t>
  </si>
  <si>
    <t>TOP100D09 - ARIÈGE - FOIX SAINT-GIRONS PNR DES PYRÉNÉES ARIÉGEOISES</t>
  </si>
  <si>
    <t>TOP100D11 - AUDE - CARCASSONNE NARBONNE LIMOUX QUILLAN CANAL DU MIDI</t>
  </si>
  <si>
    <t>TOP100D13 - BOUCHES-DU-RHÔNE - MARSEILLE AIX-EN-PROVENCE PARC NATIONAL DES CALANQUES PNR DES ALPILLES ET DE CAMARGUE</t>
  </si>
  <si>
    <t>TOP100D22 - CÔTES-D'ARMOR - SAINT-BRIEUC LANNION CÔTE DE GRANIT ROSE CÔTE D'ÉMERAUDE</t>
  </si>
  <si>
    <t>TOP100D25 - DOUBS - BESANÇON PONTARLIER PAYS DE MONTBÉLIARD PNR DU DOUBS HORLOGER</t>
  </si>
  <si>
    <t>TOP100D26 - DRÔME - VALENCE MONTÉLIMAR DIE PNR DES BARONNIES PROVENÇALES PNR DU VERCORS</t>
  </si>
  <si>
    <t>TOP100D29 - FINISTÈRE - BREST QUIMPER PARC NATUREL RÉGIONAL D'ARMORIQUE POINTE DU RAZ ÎLE D'OUESSANT</t>
  </si>
  <si>
    <t>TOP100D2A - CORSE-DU-SUD - AJACCIO BONIFACIO PORTO-VECCHIO PARC NATUREL RÉGIONAL DE CORSE</t>
  </si>
  <si>
    <t>TOP100D2B - HAUTE-CORSE - BASTIA CALVI CORTE PARC NATUREL RÉGIONAL DE CORSE</t>
  </si>
  <si>
    <t>TOP100D30 - GARD - NÎMES ALÈS PONT DU GARD AIGUES-MORTES PETITE CAMARGUE</t>
  </si>
  <si>
    <t>TOP100D31 - HAUTE-GARONNE - TOULOUSE SAINT-GAUDENS BAGNÈRES-DE-LUCHON CANAL DU MIDI</t>
  </si>
  <si>
    <t>TOP100D32 - GERS - AUCH MIRANDE ARMAGNAC</t>
  </si>
  <si>
    <t>TOP100D34 - HÉRAULT - MONTPELLIER BÉZIERS PNR DU HAUT-LANGUEDOC</t>
  </si>
  <si>
    <t>TOP100D35 - ILLE-ET-VILAINE - RENNES FOUGÈRES SAINT-MALO BAIE DU MONT SAINT-MICHEL</t>
  </si>
  <si>
    <t>TOP100D38 - ISÈRE - GRENOBLE VIENNE PARC NATIONAL DES ÉCRINS PARC NATUREL RÉGIONAL DU VERCORS</t>
  </si>
  <si>
    <t>TOP100D39 - JURA - PAYS DE DOLE ET VAL D'AMOUR CHAMPAGNOLE LES ROUSSES PNR DU HAUT-JURA</t>
  </si>
  <si>
    <t>TOP100D42 - LOIRE - SAINT-ÉTIENNE ROANNE PARC NATUREL RÉGIONAL DU PILAT HAUTE VALLÉE DE LA LOIRE</t>
  </si>
  <si>
    <t>TOP100D43 - HAUTE-LOIRE - LE PUY-EN-VELAY BRIOUDE GORGES DE L'ALLIER</t>
  </si>
  <si>
    <t>TOP100D44 - LOIRE-ATLANTIQUE - NANTES SAINT-NAZAIRE ESTUAIRE DE LA LOIRE PARC NATUREL RÉGIONAL DE BRIÈRE</t>
  </si>
  <si>
    <t>TOP100D48 - LOZÈRE - MENDE FLORAC-TROIS-RIVIÈRES PARC NATIONAL DES CÉVENNES GORGES DU TARN ET DE LA JONTE</t>
  </si>
  <si>
    <t>TOP100D49 - MAINE-ET-LOIRE - ANGERS SAUMUR CHOLET VALLÉE ET CHÂTEAUX DE LA LOIRE PNR LOIRE-ANJOU-TOURAINE</t>
  </si>
  <si>
    <t>TOP100D53 - MAYENNE - LAVAL CHÂTEAU-GONTIER-SUR-MAYENNE PNR NORMANDIE-MAINE</t>
  </si>
  <si>
    <t>TOP100D54 - MEURTHE-ET-MOSELLE - NANCY TOUL PARC RÉGIONAL DE LORRAINE</t>
  </si>
  <si>
    <t>TOP100D56 - MORBIHAN - VANNES LORIENT BELLE-ÎLE QUIBERON ÎLE DE GROIX PNR DU GOLFE DU MORBIHAN</t>
  </si>
  <si>
    <t>TOP100D57 - MOSELLE - METZ THIONVILLE PNR DE LORRAINE PNR DES VOSGES DU NORD</t>
  </si>
  <si>
    <t>TOP100D63 - PUY-DE-DÔME - CLERMONT-FERRAND ISSOIRE MASSIF DU SANCY PNR DES VOLCANS D'AUVERGNE</t>
  </si>
  <si>
    <t>TOP100D64 - PYRÉNÉES-ATLANTIQUES - PAU BAYONNE BIARRITZ PAYS BASQUE BÉARN</t>
  </si>
  <si>
    <t>TOP100D65 - HAUTES-PYRÉNÉES - TARBES LOURDES GAVARNIE NÉOUVIELLE PARC NATIONAL DES PYRÉNÉES</t>
  </si>
  <si>
    <t>TOP100D66 - PYRÉNÉES-ORIENTALES - PERPIGNAN PRADES CÉRET CÔTE VERMEILLE PNR DES PYRÉNÉES CATALANES</t>
  </si>
  <si>
    <t>TOP100D67 - BAS-RHIN - STRASBOURG HAGUENAU SÉLESTAT PNR DES VOSGES DU NORD</t>
  </si>
  <si>
    <t>TOP100D68 - HAUT-RHIN TERRITOIRE DE BELFORT - COLMAR MULHOUSE BELFORT PNR DES BALLONS DES VOSGES</t>
  </si>
  <si>
    <t>TOP100D69 - RHÔNE - LYON VILLEFRANCHE-SUR-SAÔNE MONTS DU LYONNAIS</t>
  </si>
  <si>
    <t>TOP100D70 - HAUTE-SAÔNE - VESOUL LURE VALLÉE DE LA SAÔNE</t>
  </si>
  <si>
    <t>TOP100D71 - SAÔNE-ET-LOIRE - CHALON-SUR-SAÔNE MÂCON AUTUN</t>
  </si>
  <si>
    <t>TOP100D72 - SARTHE - LE MANS LA FLÈCHE MAMERS</t>
  </si>
  <si>
    <t>TOP100D73 - SAVOIE - CHAMBÉRY ALBERTVILLE PARC NATIONAL DE LA VANOISE PNR DU MASSIF DES BAUGES</t>
  </si>
  <si>
    <t>TOP100D74 - HAUTE-SAVOIE - ANNECY THONON-LES-BAINS MASSIF DU MONT BLANC CHAÎNE DES ARAVIS</t>
  </si>
  <si>
    <t>TOP100D81 - TARN - ALBI CASTRES PNR DU HAUT-LANGUEDOC</t>
  </si>
  <si>
    <t>TOP100D82 - TARN-ET-GARONNE - MONTAUBAN MOISSAC BAS QUERCY</t>
  </si>
  <si>
    <t>TOP100D83 - VAR - TOULON FRÉJUS MASSIFS DES MAURES ET DE L'ESTEREL PARC NATUREL RÉGIONAL DU VERDON</t>
  </si>
  <si>
    <t>TOP100D84 - VAUCLUSE - AVIGNON CARPENTRAS PARCS NATURELS RÉGIONAUX DU LUBERON ET DU MONT-VENTOUX</t>
  </si>
  <si>
    <t>TOP100D88 - VOSGES - ÉPINAL NEUFCHÂTEAU ST-DIÉ-DES-VOSGES GÉRARDMER PNR DES BALLONS DES VOSGES</t>
  </si>
  <si>
    <t>0317OT - ILE D'OUESSANT - LE CONQUET</t>
  </si>
  <si>
    <t>TOP RANDO 25 / 
TOP 25</t>
  </si>
  <si>
    <t>0416ET - PLOUGUERNEAU LES ABERS</t>
  </si>
  <si>
    <t>0417ET - BREST POINTE SAINT-MATHIEU</t>
  </si>
  <si>
    <t>0418ET - PRESQU'ÎLE DE CROZON - CAMARET-SUR-MER</t>
  </si>
  <si>
    <t>0419ET - AUDIERNE - POINTE DU RAZ ILE DE SEIN</t>
  </si>
  <si>
    <t>0517OT - PLOUGASTEL-DAOULAS - LE FAOU PNR D'ARMORIQUE</t>
  </si>
  <si>
    <t>0518OT - CHÂTEAULIN DOUARNENEZ</t>
  </si>
  <si>
    <t>0519ET - QUIMPER - CONCARNEAU   ÎLES DE GLÉNAN</t>
  </si>
  <si>
    <t>0519OT - PONT-L'ABBÉ - POINTE DE PENMARC'H</t>
  </si>
  <si>
    <t>0615ET - MORLAIX - PLESTIN-LES-GRÈVES  CARANTEC</t>
  </si>
  <si>
    <t>0616OT - MORLAIX - VALLEE DU QUEFFLEUTH   PNR D'ARMORIQUE</t>
  </si>
  <si>
    <t>0617OT - HUELGOAT MONTS D'ARREE - PNR D'ARMORIQUE</t>
  </si>
  <si>
    <t>0618OT - CHATEAUNEUF-DU-FAOU - VALLEE DE L'AULNE   PNR D'ARMORIQUE</t>
  </si>
  <si>
    <t>0618SB - SCAËR - GOURIN</t>
  </si>
  <si>
    <t>TOP RANDO 25 / 
SERIE BLEUE GRAND FORMAT</t>
  </si>
  <si>
    <t>0620ET - QUIMPERLÉ - PONT-AVEN</t>
  </si>
  <si>
    <t>0714OT - LANNION PERROS GUIREC - LES SEPT ILES COTE DE GRANITE ROSE</t>
  </si>
  <si>
    <t>0715SB - LANNION - BEGARD</t>
  </si>
  <si>
    <t>0716SB - BELLE-ISLE-EN-TERRE - GUERLESQUIN</t>
  </si>
  <si>
    <t>0717SB - CARHAIX-PLOUGUER - MAËL-CARHAIX</t>
  </si>
  <si>
    <t>0718SB - ROSTRENEN - LANGONNET</t>
  </si>
  <si>
    <t>0720ET - LORIENT - ILE-DE-GROIX</t>
  </si>
  <si>
    <t>0814OT - PAIMPOL - TREGUIER ILE DE BREHAT</t>
  </si>
  <si>
    <t>0815SB - PAIMPOL - PONTRIEUX</t>
  </si>
  <si>
    <t>0816SB - GUINGAMP</t>
  </si>
  <si>
    <t>0817SB - QUINTIN - SAINT-NICOLAS-DU-PÉLEM</t>
  </si>
  <si>
    <t>0818SB - PONTIVY - GUÉMENÉ-SUR-SCORFF</t>
  </si>
  <si>
    <t>0819SB - PLUMÉLIAU - BUBRY</t>
  </si>
  <si>
    <t>0820SB - BAUD - LANGUIDIC</t>
  </si>
  <si>
    <t>0821OT - PRESQU'ILE DE QUIBERON - AURAY-CARNAC</t>
  </si>
  <si>
    <t>0822OT - BELLE-ILE - ILES D'HOUAT ET D'HOEDIC</t>
  </si>
  <si>
    <t>0916ET - ERQUY LE VAL-ANDRE</t>
  </si>
  <si>
    <t>0916OT - SAINT-BRIEUC</t>
  </si>
  <si>
    <t>0917SB - PLOEUC-SUR-LIÉ - MONCONTOUR</t>
  </si>
  <si>
    <t>0918SB - LOUDÉAC - LA TRINITE-PORHOËT</t>
  </si>
  <si>
    <t>0919SB - LOCMINÉ - JOSSELIN</t>
  </si>
  <si>
    <t>0920SB - ELVEN - GRAND-CHAMP</t>
  </si>
  <si>
    <t>0921OT - VANNES - GOLFE DU MORBIHAN</t>
  </si>
  <si>
    <t>1016ET - SAINT-CAST LE GUILDO CAP FREHEL</t>
  </si>
  <si>
    <t>1017SB - BROONS - PLÉNÉE-JUGON</t>
  </si>
  <si>
    <t>1018SB - SAINT-MÉEN-LE-GRAND - MERDRIGNAC</t>
  </si>
  <si>
    <t>1019SB - PLOËRMEL - PAIMPONT</t>
  </si>
  <si>
    <t>1020SB - MALESTROIT - PEILLAC</t>
  </si>
  <si>
    <t>1021SB - QUESTEMBERT - LA ROCHE-BERNARD</t>
  </si>
  <si>
    <t>1022ET - SAINT-NAZAIRE - PNR DE BRIERE</t>
  </si>
  <si>
    <t>1022OT - LA ROCHE-BERNARD - PNR DE BRIERE</t>
  </si>
  <si>
    <t>1023OT - LA BAULE - PNR DE BRIERE</t>
  </si>
  <si>
    <t>1116ET - SAINT-MALO - DINARD DINAN</t>
  </si>
  <si>
    <t>1117SB - TINTÉNIAC - CAULNES</t>
  </si>
  <si>
    <t>1118SB -   MONTFORT-SUR-MEU - MONTAUBAN-DE-BRETAGNE</t>
  </si>
  <si>
    <t>1119SB - GUER - BRÉAL-SOUS-MONTFORT</t>
  </si>
  <si>
    <t>1120SB - PIPRIAC - LA GACILLY</t>
  </si>
  <si>
    <t>1121SB - REDON - ST-GILDAS-DES-BOIS</t>
  </si>
  <si>
    <t>1122SB - SAVENAY</t>
  </si>
  <si>
    <t>1123OT - PORNIC SAINT-BRÉVIN-LES-PINS - CÔTE DE JADE</t>
  </si>
  <si>
    <t>1124SB -SAINT-ÉTIENNE-DE-MONTLUC - LA BERNERIE-EN-RETZ</t>
  </si>
  <si>
    <t>1125OT - ÎLE DE NOIRMOUTIER - BEAUVOIR-SUR-MER   MARAIS BRETON</t>
  </si>
  <si>
    <t>1125SB - CHALLANS - MACHECOUL-SAINT-MÊME</t>
  </si>
  <si>
    <t>1126OT - ÎLE D'YEU - SAINT-GILLES-CROIX-DE-VIE     SAINT-JEAN-DE-MONTS</t>
  </si>
  <si>
    <t>1210OT - CHERBOURG-EN-COTENTIN - CAP DE LA HAGUE</t>
  </si>
  <si>
    <t>1211OT - LES PIEUX - BARNEVILLE-CARTERET</t>
  </si>
  <si>
    <t>1214ET - GRANVILLE ILES CHAUSEY</t>
  </si>
  <si>
    <t>1215ET - AVRANCHES GRANVILLE - LE MONT-SAINT-MICHEL</t>
  </si>
  <si>
    <t>1215OT - LE MONT-SAINT-MICHEL - DOL-DE-BRETAGNE</t>
  </si>
  <si>
    <t>1216SB - DOL-DE-BRETAGNE - PONTORSON</t>
  </si>
  <si>
    <t>1217SB - COMBOURG - SAINT-AUBIN-D'AUBIGNÉ</t>
  </si>
  <si>
    <t>1218SB - RENNES - CESSON-SEVIGNÉ LIFFRÉ</t>
  </si>
  <si>
    <t>1219SB - BRUZ - JANZÉ</t>
  </si>
  <si>
    <t>1220SB - BAIN-DE-BRETAGNE - ROUGÉ</t>
  </si>
  <si>
    <t>1221SB - GUÉMENÉ-PENFAO - NOZAY</t>
  </si>
  <si>
    <t>1222SB - BLAIN - NORT-SUR-ERDRE</t>
  </si>
  <si>
    <t>1223SB - NANTES - SAINT-HERBLAIN</t>
  </si>
  <si>
    <t>1224SB - SAINT-PHILBERT-DE-GRAND-LIEU - LES SORINIERÈS</t>
  </si>
  <si>
    <t>1225SB - LEGÉ - ROCHESERVIÈRE</t>
  </si>
  <si>
    <t>1226SB - LE POIRÉ-SUR-VIE - AIZENAY   LA MOTHE-ACHARD</t>
  </si>
  <si>
    <t>1227OT - LES SABLES-D'OLONNE</t>
  </si>
  <si>
    <t>1227SB - AUBIGNY-LES-CLOUZEAUX - MOUTIERS-LES-MAUXFAITS</t>
  </si>
  <si>
    <t>1245OT - HENDAYE SAINT-JEAN-DE-LUZ - COTE D'ARGENT</t>
  </si>
  <si>
    <t>1310OT - CHERBOURG-EN-COTENTIN - POINTE DE BARFLEUR</t>
  </si>
  <si>
    <t>1311OT - VALOGNES UTAH BEACH - SAINTE-MÈRE-ÉGLISE</t>
  </si>
  <si>
    <t>1312SB - CARENTAN - PÉRIERS</t>
  </si>
  <si>
    <t>1313SB - SAINT-LÔ - COUTANCES</t>
  </si>
  <si>
    <t>1314SB - VILLEDIEU-LES-POÊLES - GAVRAY</t>
  </si>
  <si>
    <t>1315SB - BRÉCEY DUCEY - AVRANCHES</t>
  </si>
  <si>
    <t>1316SB - SAINT-HILAIRE-DU-HARCOUËT - SAINT-JAMES</t>
  </si>
  <si>
    <t>1317SB - FOUGÈRES - SAINT-BRICE-EN-COGLÈS</t>
  </si>
  <si>
    <t>1318SB - VITRÉ - CHÂTEAUBOURG</t>
  </si>
  <si>
    <t>1319SB - LA GUERCHE-DE-BRETAGNE - RETIERS</t>
  </si>
  <si>
    <t>1320SB - CHÂTEAUBRIANT - POUANCÉ</t>
  </si>
  <si>
    <t>1322SB - ANCENIS - RIAILLÉ</t>
  </si>
  <si>
    <t>1323SB - VALLET - LE LOROUX-BOTTEREAU</t>
  </si>
  <si>
    <t>1324SB - CLISSON - LA BRUFFIÈRE</t>
  </si>
  <si>
    <t>1325SB - MONTAIGU - SAINT-FULGENT</t>
  </si>
  <si>
    <t>1326SB - LA ROCHE-SUR-YON - BOURNEZEAU</t>
  </si>
  <si>
    <t>1327SB - LUÇON - SAINT-MICHEL-EN-L'HERM</t>
  </si>
  <si>
    <t>1328OT - LA TRANCHE-SUR-MER - L'AIGUILLON-SUR-MER   PNR DU MARAIS POITEVIN</t>
  </si>
  <si>
    <t>1329ET - LA ROCHELLE - ANSE DE L'AIGUILLON</t>
  </si>
  <si>
    <t>1329OT - ILE DE RE</t>
  </si>
  <si>
    <t>1330OT - ILE D'OLERON - ILE D'AIX</t>
  </si>
  <si>
    <t>1336ET - LAC DE LACANAU - LE PORGE</t>
  </si>
  <si>
    <t>1337ET - BASSIN D'ARCACHON</t>
  </si>
  <si>
    <t>1339ET - BISCARROSSE - PARENTIS-EN-BORN  SANGUINET</t>
  </si>
  <si>
    <t>1340ET - MIMIZAN - LAC D'AUREILHAN</t>
  </si>
  <si>
    <t>1341ET - CASTETS - LIT-ET-MIXE  LÉON</t>
  </si>
  <si>
    <t>1342SB - DAX - CASTETS</t>
  </si>
  <si>
    <t>1344OT - BAYONNE ANGLET BIARRITZ - COTE D'ARGENT</t>
  </si>
  <si>
    <t>1344SB - PEYREHORADE - HASPARREN</t>
  </si>
  <si>
    <t>1345OT - CAMBO-LES-BAINS HASPARREN</t>
  </si>
  <si>
    <t>1346ET - FORET D'IRATY - PIC D'ORHY</t>
  </si>
  <si>
    <t>1346OT - ST-JEAN-PIED-DE-PORT - ST-ETIENNE-DE-BAIGORRY VALLEE DES ALDUDES</t>
  </si>
  <si>
    <t>1412OT - POINTE DU HOC OMAHA BEACH - FORÊT DOMANIALE DE CERISY</t>
  </si>
  <si>
    <t>1413SB - CONDÉ-SUR-VIRE - CAUMONT-SUR-AURE</t>
  </si>
  <si>
    <t>1414SB - VIRE  NORMANDIE  - SOULEUVRE EN BOCAGE</t>
  </si>
  <si>
    <t>1415SB - TINCHEBRAY-BOCAGE - SOURDEVAL</t>
  </si>
  <si>
    <t>1416SB - LE TEILLEUL - LANDIVY</t>
  </si>
  <si>
    <t>1417SB - ERNÉE - GORRON</t>
  </si>
  <si>
    <t>1418SB - LAVAL - PORT-BRILLET</t>
  </si>
  <si>
    <t>1419SB - COSSÉ-LE-VIVIEN - L'HUISSERIE</t>
  </si>
  <si>
    <t>1420SB - CRAON - CHEMAZÉ</t>
  </si>
  <si>
    <t>1421SB - SEGRÉ - CANDÉ</t>
  </si>
  <si>
    <t>1422SB - CHALONNES-SUR-LOIRE - VARADES</t>
  </si>
  <si>
    <t>1423SB - CHEMILLÉ-MELAY - BEAUPRÉAU</t>
  </si>
  <si>
    <t>1424SB - CHOLET - MORTAGNE-SUR-SÈVRE</t>
  </si>
  <si>
    <t>1425SB - LES HERBIERS - MAULÉON</t>
  </si>
  <si>
    <t>1426SB - CHANTONNAY - POUZAUGES  LA CHÂTAIGNERAIE</t>
  </si>
  <si>
    <t>1427SB - FONTENAY-LE-COMTE - SAINTE-HERMINE</t>
  </si>
  <si>
    <t>1428SB - MARANS - MAILLEZAIS  VIX</t>
  </si>
  <si>
    <t>1429SB - SURGÈRES - AIGREFEUILLE-D'AUNIS</t>
  </si>
  <si>
    <t>1430OT - ROCHEFORT - MARENNES</t>
  </si>
  <si>
    <t>1430SB - ROCHEFORT - SAINT-PORCHAIRE</t>
  </si>
  <si>
    <t>1432SB - SAUJON - COZES</t>
  </si>
  <si>
    <t>1433OT - POINTE DE GRAVE - SOULAC-SUR-MER VENDAYS MONTALIVET</t>
  </si>
  <si>
    <t>1433SB - LESPARRE-MEDOC - MORTAGNE-SUR-GIRONDE</t>
  </si>
  <si>
    <t>1434OT - HOURTIN - LACS D'HOURTIN ET DE CARCANS</t>
  </si>
  <si>
    <t>1436SB - SAINT-MÉDARD-EN-JALLES - CASTELNAU-DE-MÉDOC</t>
  </si>
  <si>
    <t>1437SB - SAINT-JEAN-D'ILLAC - BIGANOS</t>
  </si>
  <si>
    <t>1438SB - BELIN-BÉLIET - GUJAN-MESTRAS</t>
  </si>
  <si>
    <t>1439SB - PARENTIS-EN-BORN - PISSOS</t>
  </si>
  <si>
    <t>1440SB - LABOUHEYRE - SABRES</t>
  </si>
  <si>
    <t>1441SB - MORCENX - RION-DES-LANDES</t>
  </si>
  <si>
    <t>1442SB - TARTAS - PONTONX-SUR-L'ADOUR</t>
  </si>
  <si>
    <t>1443SB - DAX - AMOU MONTFORT-EN-CHALOSSE</t>
  </si>
  <si>
    <t>1444SB - ORTHEZ - SALIES-DE-BÉARN</t>
  </si>
  <si>
    <t>1445SB - MAULÉON-LICHARRE  - SAINT-PALAIS</t>
  </si>
  <si>
    <t>1446ET - TARDETS-SORHOLUS-ARETTE - LA PIERRE ST-MARTIN CANYONS DE LA HAUTE SOULE</t>
  </si>
  <si>
    <t>1512OT - BAYEUX - ARROMANCHES-LES-BAINS PLAGES DU DEBARQUEMENT</t>
  </si>
  <si>
    <t>1513SB - AUNAY-SUR-ODON - VILLERS-BOCCAGE SAINT-ANDRÉ-SUR-ORNE</t>
  </si>
  <si>
    <t>1514SB - CONDÉ-SUR-NOIREAU - CLÉCY SUISSE NORMANDE</t>
  </si>
  <si>
    <t>1515SB - FLERS - BRIOUZE</t>
  </si>
  <si>
    <t>1516SB - DOMFRONT - LASSAY-LES-CHÂTEAUX BAGNOLES-DE-L'ORNE</t>
  </si>
  <si>
    <t>1517SB - MAYENNE - LE HORPS</t>
  </si>
  <si>
    <t>1518SB - ÉVRON - MONTSÛRS</t>
  </si>
  <si>
    <t>1519SB - MESLAY-DU-MAINE - VAIGES</t>
  </si>
  <si>
    <t>1520SB - CHÂTEAU-GONTIER - GREZ-EN-BOUÈRE</t>
  </si>
  <si>
    <t>1521SB - LE LION-D'ANGERS - CHÂTEAUNEUF-SUR-SARTHE</t>
  </si>
  <si>
    <t>1522ET - ANGERS</t>
  </si>
  <si>
    <t>1523SB - THOUARCÉ - VALANJOU</t>
  </si>
  <si>
    <t>1524SB - VIHIERS - YZERNAY</t>
  </si>
  <si>
    <t>1525SB - BRESSUIRE - CERIZAY</t>
  </si>
  <si>
    <t>1526SB - MONCOUTANT - LA CHAPELLE-SAINT-LAURENT</t>
  </si>
  <si>
    <t>1527SB - COULONGES-SUR-L'AUTIZE - SECONDIGNY</t>
  </si>
  <si>
    <t>1528SB - NIORT - BENET  COULON</t>
  </si>
  <si>
    <t>1529SB - FRONTENAY-ROHAN-ROHAN - FORÊT DE CHIZÉ  MAUZÉ-SUR-LE-MIGNON</t>
  </si>
  <si>
    <t>1530SB - SAINT-JEAN-D'ANGÉLY - TONNAY-BOUTONNE</t>
  </si>
  <si>
    <t>1531SB - SAINTES - BURIE</t>
  </si>
  <si>
    <t>1532SB - PONS - PÉRIGNAC</t>
  </si>
  <si>
    <t>1533SB - JONZAC - MIRAMBEAU</t>
  </si>
  <si>
    <t>1534SB - MONTENDRE - SAINT-CIERS-SUR-GIRONDE</t>
  </si>
  <si>
    <t>1535SB - BLAYE - SAINT-ANDRÉ-DE-CUBZAC</t>
  </si>
  <si>
    <t>1537SB - PESSAC - LA BRÈDE</t>
  </si>
  <si>
    <t>1538SB - LANDIRAS - HOSTENS</t>
  </si>
  <si>
    <t>1539SB - ST-SYMPHORIEN - SORE</t>
  </si>
  <si>
    <t>1540SB - LABRIT - LUXEY</t>
  </si>
  <si>
    <t>1541SB - YGOS-SAINT-SATURNIN - LABRIT  BROCAS</t>
  </si>
  <si>
    <t>1542SB - MONT-DE-MARSAN - SAINT-SEVER</t>
  </si>
  <si>
    <t>1543SB - HAGETMAU - GEAUNE</t>
  </si>
  <si>
    <t>1544SB - ARTHEZ-DE-BÉARN - LACQ  ARZACQ-ARRAZIGUET</t>
  </si>
  <si>
    <t>1545ET - PAU</t>
  </si>
  <si>
    <t>1545SB - OLORON-SAINTE-MARIE  - MOURENX</t>
  </si>
  <si>
    <t>1546ET - LARUNS GOURETTE - COL D'AUBISQUE - VALLEE D'OSSAU</t>
  </si>
  <si>
    <t>1546OT - OLORON-SAINTE-MARIE</t>
  </si>
  <si>
    <t>1547OT - OSSAU VALLÉE D'ASPE - PN DES PYRÉNÉES</t>
  </si>
  <si>
    <t>1612OT - CAEN - OUISTREHAM</t>
  </si>
  <si>
    <t>1613SB - SAINT-PIERRE-SUR-DIVES - MÉZIDON-CANON BRETEVILLE-SUR-LAIZE</t>
  </si>
  <si>
    <t>1614SB - FALAISE - MORTEAUX-COULIBOEUF</t>
  </si>
  <si>
    <t>1615SB - ARGENTAN - PUTANGES-PONT-ÉCREPIN</t>
  </si>
  <si>
    <t>1616SB - LA FERTÉ-MACÉ - PRÉ-EN-PAIL CARROUGES</t>
  </si>
  <si>
    <t>1617SB - VILLAINES-LA-JUHEL - SAINT-PIERRE-DES-NIDS ALPES MANCELLES</t>
  </si>
  <si>
    <t>1618SB - SILLÉ-LE-GUILLAUME - CONLIE SAINTE-SUZANNE</t>
  </si>
  <si>
    <t>1619SB - LOUÉ - BRÛLON NOYEN-SUR-SARTHE</t>
  </si>
  <si>
    <t>1620SB - LA FLÈCHE - SABLE-SUR-SARTHE</t>
  </si>
  <si>
    <t>1621SB - BAUGÉ-EN-ANJOU - DURTAL</t>
  </si>
  <si>
    <t>1622SB - LONGUÉ-JUMELLES - BEAUFORT-EN-VALLÉE</t>
  </si>
  <si>
    <t>16233SB - SAUMUR - DOUE-LA-FONTAINE</t>
  </si>
  <si>
    <t>1623ET - SAUMUR BOURGUEIL - FONTEVRAUD-L'ABBAYE</t>
  </si>
  <si>
    <t>1624SB - THOUARS - LE PUY-NOTRE-DAME MONTREUIL-BELLAY</t>
  </si>
  <si>
    <t>1625SB - THOUARS - AIRVAULT</t>
  </si>
  <si>
    <t>1626SB - PARTHENAY - THÉNEZAY</t>
  </si>
  <si>
    <t>1627SB - MAZIÈRES-EN-GÂTINE - VASLES</t>
  </si>
  <si>
    <t>1628SB - SAINT-MAIXENT-L'ECOLE - LEZAY</t>
  </si>
  <si>
    <t>1629SB - MELLE - BRIOUX-SUR-BOUTONNE</t>
  </si>
  <si>
    <t>1630SB - AULNAY - COUTURE-D'ARGENSON</t>
  </si>
  <si>
    <t>1631SB - MATHA - ROUILLAC</t>
  </si>
  <si>
    <t>1632SB - COGNAC - JARNAC</t>
  </si>
  <si>
    <t>1633SB - BARBEZIEUX-SAINT-HILAIRE - BAIGNES-SAINTE-RADEGONDE</t>
  </si>
  <si>
    <t>1634SB - MONTGUYON - BROSSAC</t>
  </si>
  <si>
    <t>1635SB - COUTRAS - GUÎTRES</t>
  </si>
  <si>
    <t>1636SB - LIBOURNE SAINT-ÉMILION</t>
  </si>
  <si>
    <t>1637SB - PODENSAC - SAUVETERRE-DE-GUYENNE</t>
  </si>
  <si>
    <t>1638SB - LANGON - LA RÉOLE</t>
  </si>
  <si>
    <t>1639SB - BAZAS - GRIGNOLS</t>
  </si>
  <si>
    <t>1640SB - LOSSE - BOURRIOT-BERGONCE</t>
  </si>
  <si>
    <t>1641SB - ROQUEFORT - CAZAUBON</t>
  </si>
  <si>
    <t>1642SB - VILLENEUVE-DE-MARSAN - NOGARO</t>
  </si>
  <si>
    <t>1643SB - AIRE-SUR-L'ADOUR - RISCLE</t>
  </si>
  <si>
    <t>1644SB - LEMBEYE - SERRES-CASTET</t>
  </si>
  <si>
    <t>1645SB - PONTACQ  - OSSUN GER</t>
  </si>
  <si>
    <t>1647ET - LOURDES - ARGELES-GAZOST LE LAVEDAN</t>
  </si>
  <si>
    <t>1647OT - VIGNEMALE - OSSAU CAUTERETS</t>
  </si>
  <si>
    <t>1710ET - LE HAVRE ETRETAT - PNR BOUCLE SEINE NORMANDE</t>
  </si>
  <si>
    <t>1711OT - HONFLEUR DEAUVILLE</t>
  </si>
  <si>
    <t>1712SB - LISIEUX - CAMBREMER</t>
  </si>
  <si>
    <t>1713SB - LIVAROT PAYS-D'AUGE - LISIEUX</t>
  </si>
  <si>
    <t>1714SB - VIMOUTIERS  - TRUN</t>
  </si>
  <si>
    <t>1715SB - SÉES - GACÉ</t>
  </si>
  <si>
    <t>1716SB - ALENÇON - SÉES</t>
  </si>
  <si>
    <t>1717SB - ALENÇON - MAROLLES-LES-BRAULTS</t>
  </si>
  <si>
    <t>1718SB - BEAUMONT-SUR-SARTHE - BALLON</t>
  </si>
  <si>
    <t>1719SB - LE MANS - LA SUZE-SUR-SARTHE</t>
  </si>
  <si>
    <t>1720SB - ÉCOMMOY - CÉRANS-FOULLETOURTE</t>
  </si>
  <si>
    <t>1721SB - LE LUDE - CHÂTEAU-LA-VALLIERE</t>
  </si>
  <si>
    <t>1722SB - NOYANT - SAVIGNÉ-SUR-LATHAN</t>
  </si>
  <si>
    <t>1723ET - CHINON LANGEAIS - AZAY-LE-RIDEAU</t>
  </si>
  <si>
    <t>1724SB - LOUDUN - RICHELIEU</t>
  </si>
  <si>
    <t>1725SB - LENCLOÎTRE  - SAINT-JEAN-DE-SAUVES</t>
  </si>
  <si>
    <t>1726SB - NEUVILLE-DE-POITOU - VOUILLÉ MIREBEAU</t>
  </si>
  <si>
    <t>1728SB - VIVONNE - LUSIGNAN</t>
  </si>
  <si>
    <t>1729SB - CIVRAY - SAUZE-VAUSSAIS</t>
  </si>
  <si>
    <t>1730SB - RUFFEC - VILLEFAGNAN</t>
  </si>
  <si>
    <t>1731SB - MANSLE - AIGRE</t>
  </si>
  <si>
    <t>1732SB - ANGOULÊME - RUELLE-SUR-TOUVRE</t>
  </si>
  <si>
    <t>1733SB -  MONTMOREAU-SAINT-CYBARD  - VILLEBOIS-LAVALETTE</t>
  </si>
  <si>
    <t>1734SB -  RIBÉRAC - CHALAIS</t>
  </si>
  <si>
    <t>1735SB - MONTPON-MÉNESTÉROL - SAINT-MÉDARD-DE-MUSSIDAN</t>
  </si>
  <si>
    <t>1736SB - SAINTE-FOY-LA-GRANDE - VÉLINES</t>
  </si>
  <si>
    <t>1737SB - MONSÉGUR - DURAS</t>
  </si>
  <si>
    <t>1738SB - MARMANDE - SEYCHES</t>
  </si>
  <si>
    <t>1739SB - TONNEINS - CASTELJALOUX</t>
  </si>
  <si>
    <t>1740SB - NÉRAC - HOUEILLÈS</t>
  </si>
  <si>
    <t>1741SB - MÉZIN - MONTRÉAL  GABARRET</t>
  </si>
  <si>
    <t>1743SB - PLAISANCE - MONTESQUIOU</t>
  </si>
  <si>
    <t>1744SB - VIC-EN-BIGORRE - MIÉLAN</t>
  </si>
  <si>
    <t>1745SB - TARBES - MONTASTRUC</t>
  </si>
  <si>
    <t>1746SB -  BAGNÈRES-DE-BIGORRE - TOURNAY  CAPVERN</t>
  </si>
  <si>
    <t>1747ET - BAGNERES-DE-BIGORRE - PIC DU MIDI DE BIGORRE</t>
  </si>
  <si>
    <t>1748ET - NEOUVIELLE - VALLÉE D'AURE PN DES PYRENEES</t>
  </si>
  <si>
    <t>1748OT - GAVARNIE - LUZ-ST-SAUVEUR PN DES PYRENEES</t>
  </si>
  <si>
    <t>1809OT - FÉCAMP - SAINT-VALERY-EN CAUX CÔTE D'ALBÂTRE</t>
  </si>
  <si>
    <t>1810SB - BOLBEC - LILLEBONNE</t>
  </si>
  <si>
    <t>1811OT - PONT-AUDEMER  TANCARVILLE - PNR DES BOUCLES DE LA SEINE NORMANDE</t>
  </si>
  <si>
    <t>1812SB - BRIONNE - CORMEILLES</t>
  </si>
  <si>
    <t>1813SB - BERNAY - ORBEC</t>
  </si>
  <si>
    <t>1814SB - RUGLES - LA FERTE-FRÊNEL</t>
  </si>
  <si>
    <t>1815SB - L'AIGLE - SAINTE-GAUBURGE-SAINTE-COLOMBE</t>
  </si>
  <si>
    <t>1816SB - MORTAGNE-AU-PERCHE - LE MÊLE-SUR-SARTHE</t>
  </si>
  <si>
    <t>1818SB - LA FERTÉ-BERNARD - BONNÉTABLE</t>
  </si>
  <si>
    <t>1820SB - CHÂTEAU-DU-LOIR - LA CHARTRE-SUR-LE-LOIR</t>
  </si>
  <si>
    <t>1821SB - CHÂTEAU-DU-LOIR - NEUILLÉ-PONT-PIERRE</t>
  </si>
  <si>
    <t>1822SB - TOURS - LANGEAIS</t>
  </si>
  <si>
    <t>1823SB - CHAMBRAY-LES-TOURS - LANGEAIS AZAY-LE-RIDEAU</t>
  </si>
  <si>
    <t>1824SB - SAINTE-MAURE-DE-TOURAINE - L'ÎLE BOUCHARD</t>
  </si>
  <si>
    <t>1825SB - CHÂTELLERAULT - DESCARTES</t>
  </si>
  <si>
    <t>1826SB - VOUNEUIL-SUR-VIENNE - ARCHIGNY JAUNAY-CLAN</t>
  </si>
  <si>
    <t>1827SB - POITIERS - CHAUVIGNY</t>
  </si>
  <si>
    <t>1828SB - GENÇAY - PERSAC</t>
  </si>
  <si>
    <t>1829SB - L'ISLE-JOURDAIN - CHARROUX</t>
  </si>
  <si>
    <t>1830SB - CONFOLENS - CHAMPAGNE-MOUTON</t>
  </si>
  <si>
    <t>1831SB - LA ROCHEFOUCAULD - EXIDEUIL</t>
  </si>
  <si>
    <t>1832SB - MONTBRON - PIÉGUT-PLUVIERS</t>
  </si>
  <si>
    <t>1833SB - NONTRON - BRANTÔME MAREUIL</t>
  </si>
  <si>
    <t>1834SB - PÉRIGUEUX - TOCANE SAINT-APRE</t>
  </si>
  <si>
    <t>1835SB - SAINT-ASTIER - MUSSIDAN</t>
  </si>
  <si>
    <t>1836SB - BERGERAC - CREYSSE</t>
  </si>
  <si>
    <t>1837SB - EYMET - CASTILLONNÈS</t>
  </si>
  <si>
    <t>1839SB - VILLENEUVE-SUR-LOT  - CASTELMORON-SUR-LOT</t>
  </si>
  <si>
    <t>1840SB - AGEN - PORT-SAINTE-MARIE</t>
  </si>
  <si>
    <t>1841SB - CONDOM - LECTOURE</t>
  </si>
  <si>
    <t>1842SB - FLEURANCE - VALENCE-SUR-BAÏSE</t>
  </si>
  <si>
    <t>1843SB - AUCH - BARRAN</t>
  </si>
  <si>
    <t>1844SB - MIRANDE - MASSEUBE</t>
  </si>
  <si>
    <t>1845SB - BOULOGNE-SUR-GESSE - TRIE-SUR-BAÏSE</t>
  </si>
  <si>
    <t>1846SB - LANNEMEZAN - MONTRÉJEAU</t>
  </si>
  <si>
    <t>1847OT - SAINT-BERTRAND-DE-COMMINGES</t>
  </si>
  <si>
    <t>1848OT - BAGNÈRES-DE-LUCHON - LAC D'OÔ</t>
  </si>
  <si>
    <t>1909OT - SAINT-VALERY-EN-CAUX - VEULES-LES-ROSES  VARENGEVILLE-SUR-MER</t>
  </si>
  <si>
    <t>1910SB - YVETOT - PAVILY</t>
  </si>
  <si>
    <t>1911ET - ROUEN - FORETS ROUENNAISES PNR DES BOUCLES DE LA SEINE NORMANDE</t>
  </si>
  <si>
    <t>1911OT - FORÊTS DE BROTONNE - ET DU TRAIT-MAULÉVRIER   PNR DE BROTONNE</t>
  </si>
  <si>
    <t>1912SB - ELBEUF - BOURGTHEROULDE-INFREVILLE</t>
  </si>
  <si>
    <t>1913SB - ÉVREUX - CONCHES-EN-OUCHE</t>
  </si>
  <si>
    <t>1914SB - BRETEUIL - LA NEUVE-LYRE</t>
  </si>
  <si>
    <t>1915SB - VERNEUIL-SUR-AVRE - BOURTH</t>
  </si>
  <si>
    <t>1916SB - LA LOUPE - RÉMALARD</t>
  </si>
  <si>
    <t>1917SB - NOGENT-LE-ROTROU - THIRON-GARDAIS</t>
  </si>
  <si>
    <t>1918SB - AUTHON-DU-PERCHE - LA BAZOCHE-GOUET</t>
  </si>
  <si>
    <t>1919SB - SAINT-CALAIS - DROUÉ</t>
  </si>
  <si>
    <t>1920SB - VENDÔME - MONTOIRE-SUR-LE-LOIR</t>
  </si>
  <si>
    <t>1921SB - CHÂTEAU-RENAULT - SAINT-AMAND-LONGPRÉ</t>
  </si>
  <si>
    <t>1922SB - AMBOISE - MONTLOUIS-SUR-LOIRE</t>
  </si>
  <si>
    <t>1923SB - BLÉRÉ - CHENONCEAUX VEIGNÉ</t>
  </si>
  <si>
    <t>1924SB - LOCHES - LIGUEIL</t>
  </si>
  <si>
    <t>1925SB - PREUILLY-SUR-CLAISE - LE GRAND-PRESSIGNY</t>
  </si>
  <si>
    <t>1926SB - LE BLANC - PLEUMARTIN  LA ROCHE-POSAY</t>
  </si>
  <si>
    <t>1927SB - LA TRIMOUILLE - SAINT-SAVIN</t>
  </si>
  <si>
    <t>1928SB - MONTMORILLON - LATHUS-SAINT-RÉMY</t>
  </si>
  <si>
    <t>1929SB - BELLAC  - ADRIERS</t>
  </si>
  <si>
    <t>1930SB - ORADOUR-SUR-GLANE - BRIGUEIL</t>
  </si>
  <si>
    <t>1931SB - ROCHECHOUART - SAINT-JUNIEN</t>
  </si>
  <si>
    <t>1932SB - CHÂLUS - SAINT-MATHIEU</t>
  </si>
  <si>
    <t>1933SB - THIVIERS - SAINT-PARDOUX-LA-RIVIÈRE</t>
  </si>
  <si>
    <t>1934SB - PÉRIGUEUX - EXCIDEUIL</t>
  </si>
  <si>
    <t>1935SB - VERGT - THENON</t>
  </si>
  <si>
    <t>1936ET - LES EYZIES-DE-TAYAC-SIREUIL - VALLÉES DE LA DORDOGNE ET DE LA VÉZÈRE</t>
  </si>
  <si>
    <t>1936SB - LALINDE - LE BUISSON-DE-CADOUIN</t>
  </si>
  <si>
    <t>1937SB - BELVÈS - BEAUMONT-DU-PÉRIGORD</t>
  </si>
  <si>
    <t>1938SB - FUMEL - MONFLANQUIN</t>
  </si>
  <si>
    <t>1939SB - PENNE-D'AGENAIS - MONTAIGU-DE-QUERCY</t>
  </si>
  <si>
    <t>1940SB - VALENCE - BOURG-DE-VISA</t>
  </si>
  <si>
    <t>1941SB - SAINT-NICOLAS-DE-LA-GRAVE - MIRADOUX</t>
  </si>
  <si>
    <t>1942SB - BEAUMONT-DE-LOMAGNE - SAINT-CLAR</t>
  </si>
  <si>
    <t>1943SB - L'ISLE-JOURDAIN - GIMONT</t>
  </si>
  <si>
    <t>1944SB - SAMATAN - LOMBEZ  L'ISLE-EN-DODON</t>
  </si>
  <si>
    <t>1945SB - LE FOUSSERET - AURIGNAC</t>
  </si>
  <si>
    <t>1946SB - SAINT-GAUDENS - SALIES-DU-SALAT</t>
  </si>
  <si>
    <t>1947OT - ASPET - PIC DE MAUBERME</t>
  </si>
  <si>
    <t>2008OT - DIEPPE EU - FORÊT D'ARQUES</t>
  </si>
  <si>
    <t>2009OT - FORÊT D'EAWY - NEUFCHATEL-EN-BRAY</t>
  </si>
  <si>
    <t>2010SB - SAINT-SAËNS - CLÈRES</t>
  </si>
  <si>
    <t>2011SB - FLEURY-SUR-ANDELLE - LYONS-LA-FORÊT</t>
  </si>
  <si>
    <t>2012OT - FORET DE BORD LOUVIERS</t>
  </si>
  <si>
    <t>2013SB - ÉVREUX - VERNON</t>
  </si>
  <si>
    <t>2014SB - SAINT-ANDRÉ-DE-L'EURE - NONANCOURT</t>
  </si>
  <si>
    <t>2015SB - DREUX - NONANCOURT</t>
  </si>
  <si>
    <t>2016SB - CHARTRES - COURVILLE-SUR-EURE</t>
  </si>
  <si>
    <t>2017SB - ILLIERS-COMBRAY - BAILLEAU-LE-PIN</t>
  </si>
  <si>
    <t>2018SB - CHÂTEAUDUN - BROU</t>
  </si>
  <si>
    <t>2019SB - CLOYES-SUR-LE-LOIR - MORÉE</t>
  </si>
  <si>
    <t>2020SB - SELOMMES - SAINT-OUEN  OUCQUES</t>
  </si>
  <si>
    <t>2022SB - MONTRICHARD - VAL DE CHER - CONTRES</t>
  </si>
  <si>
    <t>2023SB - MONTRICHARD - VAL DE CHER - SAINT-AIGNAN</t>
  </si>
  <si>
    <t>2024SB - CHÂTILLON-SUR-INDRE - ÉCUEILLÉ</t>
  </si>
  <si>
    <t>2025SB - BUZANÇAIS - MÉZIÈRES-EN-BRENNE</t>
  </si>
  <si>
    <t>2026SB - SAINT-GAULTIER - ROSNAY</t>
  </si>
  <si>
    <t>2028SB - SAINT-SULPICE-LES-FEUILLES - LUSSAC-LES-ÉGLISES</t>
  </si>
  <si>
    <t>2029SB - BESSINES-SUR-GARTEMPE - MAGNAC-LAVAL</t>
  </si>
  <si>
    <t>2030SB - AMBAZAC - NANTIAT</t>
  </si>
  <si>
    <t>2031SB - LIMOGES</t>
  </si>
  <si>
    <t>2032SB - NEXON - PIERRE-BUFFIÈRE</t>
  </si>
  <si>
    <t>2033SB - SAINT-YRIEIX-LA-PERCHE - LUBERSAC</t>
  </si>
  <si>
    <t>2034SB - OBJAT - HAUTEFORT</t>
  </si>
  <si>
    <t>2035SB - TERRASSON-LAVILLEDIEU - MONTIGNAC GROTTE DE LASCAUX</t>
  </si>
  <si>
    <t>2036ET - SARLAT-LA-CANÉDA SOUILLAC - VALLÉE DE LA DORDOGNE</t>
  </si>
  <si>
    <t>2037OT - LA ROQUE-GAGEAC DOMME - GOURDON VALLÉE DE LA DORDOGNE</t>
  </si>
  <si>
    <t>2038SB - PUY-LÉVÊQUE - LUZECH</t>
  </si>
  <si>
    <t>2039SB - MONTCUQ-EN-QUERCY-BLANC - LABASTIDE-MARNHAC</t>
  </si>
  <si>
    <t>2040SB - MOISSAC - CASTELNAU MONTRATIER</t>
  </si>
  <si>
    <t>2041SB - MONTAUBAN - CASTELSARRASIN</t>
  </si>
  <si>
    <t>2042SB - GRENADE - VERDUN-SUR-GARONNE</t>
  </si>
  <si>
    <t>2043ET - TOULOUSE - FORÊT DE BOUCONNE</t>
  </si>
  <si>
    <t>2044SB - MURET - SAINT-LYS</t>
  </si>
  <si>
    <t>2045SB - CAZÈRES - LÉZAT-SUR-LÈZE</t>
  </si>
  <si>
    <t>2046SB - LE MAS-D'AZIL - SAINTE-CROIX-VOLVESTRE</t>
  </si>
  <si>
    <t>2047ET - MASSAT - PIC DES TROIS SEIGNEURS   PNR DES PYRÉNÉES ARIÉGEOISES</t>
  </si>
  <si>
    <t>2047OT - SAINT-GIRONS - COUSERANS</t>
  </si>
  <si>
    <t>2048OT - AULUS-LES-BAINS - MONT VALIER</t>
  </si>
  <si>
    <t>2103ET - CALAIS SITE DES CAPS - FORÊT DE GUÎNES PNR DES CAPS ET MARAIS D'OPALE</t>
  </si>
  <si>
    <t>2104ET - BOULOGNE-SUR-MER - FORÊTS DU BOULONNAIS PNR DES CAPS ET MARAIS D'OPALE</t>
  </si>
  <si>
    <t>2106ET - BAIE DE SOMME - LE CROTOY  FORT-MAHON-PLAGE</t>
  </si>
  <si>
    <t>2107OT - LE TRÉPORT - ST-VALERY-SUR-SOMME BAIE DE SOMME</t>
  </si>
  <si>
    <t>2108OT - FORÊT D'EU - BLANGY-SUR-BRESLE  GAMACHES</t>
  </si>
  <si>
    <t>2109SB - NEUFCHÂTEL-EN-BRAY - AUMALE</t>
  </si>
  <si>
    <t>2110SB - FORGES-LES-EAUX - FORMERIE</t>
  </si>
  <si>
    <t>2112SB - GISORS - ÉTRÉPAGNY</t>
  </si>
  <si>
    <t>2114SB - AUBERGENVILLE - HOUDAN</t>
  </si>
  <si>
    <t>2115SB - ÉPERNON - NOGENT-LE-ROI HOUDAN</t>
  </si>
  <si>
    <t>2116SB - MAINTENON - AUNEAU</t>
  </si>
  <si>
    <t>2118SB - ORGÈRES-EN-BEAUCE - SANCHEVILLE</t>
  </si>
  <si>
    <t>2119SB - PATAY - OUZOUER-LE-MARCHÉ</t>
  </si>
  <si>
    <t>2120SB - BEAUGENCY - MER MEUNG-SUR-LOIRE</t>
  </si>
  <si>
    <t>2121OT - BLOIS CHAMBORD - CHEVERNY</t>
  </si>
  <si>
    <t>2121SB - MER - BRACIEUX DHUIZON</t>
  </si>
  <si>
    <t>2122SB - ROMORANTIN-LANTHENAY - COUR-CHEVERNY</t>
  </si>
  <si>
    <t>2123SB - SELLES-SUR-CHER - CHABRIS</t>
  </si>
  <si>
    <t>2124SB - LUCAY-LE-MÂLE - POULAINES</t>
  </si>
  <si>
    <t>2125SB - CHÂTEAUROUX - LEVROUX - VILLEDIEU-SUR-INDRE</t>
  </si>
  <si>
    <t>2126SB - LE POINÇONNET - VELLES LUANT</t>
  </si>
  <si>
    <t>2128SB - DUN-LE-PALESTEL  - SAINT-SÉBASTIEN</t>
  </si>
  <si>
    <t>2129SB - LA SOUTERRAINE - SAINT-VAURY</t>
  </si>
  <si>
    <t>2130SB - BOURGANEUF - SAINT-SULPICE-LAURIÈRE</t>
  </si>
  <si>
    <t>2131SB - SAINT-LÉONARD-DE-NOBLAT - EYMOUTIERS</t>
  </si>
  <si>
    <t>2132SB - CHÂTEAUNEUF-LA-FORÊT - CHAMBERET</t>
  </si>
  <si>
    <t>2133SB - UZERCHE - TREIGNAC  SEILHAC</t>
  </si>
  <si>
    <t>2134SB - TULLE - DONZENAC GORGES DE LA VÉZÈRE</t>
  </si>
  <si>
    <t>2135SB - BRIVE-LA-GAILLARDE - COLLONGES-LA-ROUGE BEYNAT</t>
  </si>
  <si>
    <t>2137SB - GRAMAT - ROCAMADOUR LABASTIDE-MURAT</t>
  </si>
  <si>
    <t>2138OT - CAHORS - SAINT-CIRQ-LAPOPIE VALLÉES DU LOT ET DU CÉLÉ</t>
  </si>
  <si>
    <t>2139SB - CAHORS - LIMOGNE-EN-QUERCY</t>
  </si>
  <si>
    <t>2140SB - CAUSSADE - SAINT-ANTONIN-NOBLE-VAL</t>
  </si>
  <si>
    <t>2141SB - NÈGREPELISSE - MONCLAR-DE-QUERCY</t>
  </si>
  <si>
    <t>2142SB - VILLEMUR-SUR-TARN - RABASTENS</t>
  </si>
  <si>
    <t>2143SB - LAVAUR - MONTASTRUC-LA-CONSEILLÈRE</t>
  </si>
  <si>
    <t>2144SB - RAMONVILLE-SAINT-AGNE - VILLEFRANCHE-DE-LAURAGAIS</t>
  </si>
  <si>
    <t>2145SB - AUTERIVE MAZÈRES - SAVERDUN</t>
  </si>
  <si>
    <t>2147ET - FOIX - TARASCON-SUR-ARIÈGE   PNR DES PYRÉNÉES ARIÉGEOISES</t>
  </si>
  <si>
    <t>2148ET - AX-LES-THERMES - PNR DES PYRENEES ARIEGEOISES</t>
  </si>
  <si>
    <t>2148OT - VICDESSOS - PIQUE  D'ESTATS   PIC DU MONTCALM</t>
  </si>
  <si>
    <t>2203SB - GRAVELINES - AUDRUICQ</t>
  </si>
  <si>
    <t>2204SB - LUMBRES - FRUGES</t>
  </si>
  <si>
    <t>2206SB - HESDIN - AUXI-LE-CHÂTEAU</t>
  </si>
  <si>
    <t>2207SB - ABBEVILLE - DOMART-EN-PONTHIEU</t>
  </si>
  <si>
    <t>2208SB - HALLENCOURT - MOLLIENS-DREUIL</t>
  </si>
  <si>
    <t>2209SB - POIX-DE-PICARDIE - HORNOY-LE-BOURG</t>
  </si>
  <si>
    <t>2210SB - CREVECOEUR-LE-GRAND - GRANDVILLIERS</t>
  </si>
  <si>
    <t>2211SB - GOURNAY-EN-BRAY - LACHAPELLE-AUX-POTS</t>
  </si>
  <si>
    <t>2212SB - MÉRU - CHAUMONT-EN-VEXIN</t>
  </si>
  <si>
    <t>2214ET - VERSAILLES - FORÊT DE MARLY FORÊT DE SAINT-GERMAIN</t>
  </si>
  <si>
    <t>2216ET - ÉTAMPES DOURDAN</t>
  </si>
  <si>
    <t>2217SB - MÉRÉVILLE - SAINVILLE</t>
  </si>
  <si>
    <t>2218SB - NEUVILLE-AUX-BOIS - ARTENAY</t>
  </si>
  <si>
    <t>2219SB - ORLÉANS - FAY-AUX-LOGES</t>
  </si>
  <si>
    <t>2220SB - OLIVET - LA FERTÉ SAINT-AUBIN JARGEAU</t>
  </si>
  <si>
    <t>2221SB - LAMOTTE-BEUVRON - NEUNG-SUR-BEUVRON</t>
  </si>
  <si>
    <t>2222SB - SALBRIS - LA FERTÉ-IMBAULT</t>
  </si>
  <si>
    <t>2224SB - VATAN - CHÂROST</t>
  </si>
  <si>
    <t>2225SB - ISSOUDUN - NEUVY-PAILLOUX</t>
  </si>
  <si>
    <t>2226SB - ARDENTES - LA BERTHENOUX</t>
  </si>
  <si>
    <t>2227SB - LA CHÂTRE - NEUVY-SAINT-SÉPULCHRE</t>
  </si>
  <si>
    <t>2228SB - AIGURANDE - CHÂTELUS-MALVEIX</t>
  </si>
  <si>
    <t>2229SB - GUÉRET  - AHUN</t>
  </si>
  <si>
    <t>2230SB - LAVAVEIX-LES-MINES - PONTARION</t>
  </si>
  <si>
    <t>2231SB - ROYÈRE-DE-VASSIVIÈRE - GENTIOUX-PIGEROLLES</t>
  </si>
  <si>
    <t>2232SB - BUGEAT - PEYRELEVADE</t>
  </si>
  <si>
    <t>2233SB - ÉGLETONS - MEYMAC CORRÈZE</t>
  </si>
  <si>
    <t>2234SB - MARCILLAC-LA-CROISILLE - LA ROCHE-CANILLAC</t>
  </si>
  <si>
    <t>2235SB - ARGENTAT-SUR-DORDOGNE - SAINT-PRIVAT BARRAGE DU CHASTANG</t>
  </si>
  <si>
    <t>2236SB - SAINT-CÉRÉ - SOUSCEYRAC-EN-QUERCY</t>
  </si>
  <si>
    <t>2237SB - LACAPELLE-MARIVAL - LATRONQUIÈRE</t>
  </si>
  <si>
    <t>2238SB - FIGEAC - CAJARC</t>
  </si>
  <si>
    <t>2239SB - VILLEFRANCHE-DE-ROUERGUE  - MARTIEL</t>
  </si>
  <si>
    <t>2240SB - NAJAC - VAREN  LAGUÉPIE</t>
  </si>
  <si>
    <t>2241SB - ALBI - CORDES-SUR-CIEL</t>
  </si>
  <si>
    <t>2242SB - GAILLAC - GRAULHET</t>
  </si>
  <si>
    <t>2243SB - PUYLAURENS - LAUTREC</t>
  </si>
  <si>
    <t>2244SB - REVEL - SORÈZE</t>
  </si>
  <si>
    <t>2245SB - CASTELNAUDARY - BRAM</t>
  </si>
  <si>
    <t>2246SB - MIREPOIX</t>
  </si>
  <si>
    <t>2247OT - LAVELANET MONTSEGUR - LAC DE MONTBEL</t>
  </si>
  <si>
    <t>2248ET - AXAT - QUÉRIGUT</t>
  </si>
  <si>
    <t>2249ET - FONT-ROMEU - CAPCIR</t>
  </si>
  <si>
    <t>2249OT - BOURG-MADAME - PUIG CARLIT COL DE PUYMORENS</t>
  </si>
  <si>
    <t>2250ET - BOURG-MADAME  MONT-LOUIS - RESERVE NATURELLE DE LA VALLEE D'EYNE</t>
  </si>
  <si>
    <t>2302SB - DUNKERQUE - GRAVELINES</t>
  </si>
  <si>
    <t>2303SB - WORMHOUT - CASSEL WATTEN</t>
  </si>
  <si>
    <t>2304SB - SAINT-OMER - AIRE-SUR-LA-LYS</t>
  </si>
  <si>
    <t>2305SB - LILLERS - HEUCHIN</t>
  </si>
  <si>
    <t>2306SB - SAINT-POL-SUR-TERMOISE - FRÉVENT</t>
  </si>
  <si>
    <t>2307SB - DOULLENS - BEAUVAL</t>
  </si>
  <si>
    <t>2308SB - AMIENS - CORBIE</t>
  </si>
  <si>
    <t>2309SB - MOREUIL - SALEUX</t>
  </si>
  <si>
    <t>2310SB - SAINT-JUST-EN-CHAUSSÉE - BRETEUIL</t>
  </si>
  <si>
    <t>2311SB - BEAUVAIS - MOUY</t>
  </si>
  <si>
    <t>2312ET - CLERMONT CREIL - FORÊT DE HEZ-FROIDMONT</t>
  </si>
  <si>
    <t>2313OT - FORÊT DE MONTMORENCY - FORÊT DE L'ISLE-ADAM FORÊT DE CARNELLE</t>
  </si>
  <si>
    <t>2315OT - PALAISEAU ARPAJON - FORÊT DE VERRIÈRES</t>
  </si>
  <si>
    <t>2318SB - PITHIVIERS - PUISEAUX</t>
  </si>
  <si>
    <t>2319SB - VITRY-AUX-LOGES - BELLEGARDE</t>
  </si>
  <si>
    <t>2320SB - CHÂTEAUNEUF-SUR-LOIRE - SULLY-SUR-LOIRE</t>
  </si>
  <si>
    <t>2321SB - ARGENT-SUR-SAULDRE - BRINON-SUR-SAULDRE</t>
  </si>
  <si>
    <t>2322SB - AUBIGNY-SUR-NÈRE - SOUESMES</t>
  </si>
  <si>
    <t>2323SB - SAINT-MARTIN-D'AUXIGNY  - FOËCY</t>
  </si>
  <si>
    <t>2324SB - BOURGES - MEHUN-SUR-YÈVRE</t>
  </si>
  <si>
    <t>2325SB - CHÂTEAUNEUF-SUR-CHER - LEVET</t>
  </si>
  <si>
    <t>2326SB - SAINT-AMAND-MONTROND - LIGNIÈRES</t>
  </si>
  <si>
    <t>2327SB - CHÂTEAUMEILLANT - CULAN</t>
  </si>
  <si>
    <t>2328SB - HURIEL - BOUSSAC</t>
  </si>
  <si>
    <t>2329SB - ÉVAUX-LES-BAINS - GOUZON</t>
  </si>
  <si>
    <t>2330SB - AUBUSSON - AUZANCES</t>
  </si>
  <si>
    <t>2331SB - FELLETIN - CROCQ GIAT</t>
  </si>
  <si>
    <t>2332SB - USSEL - EYGURANDE</t>
  </si>
  <si>
    <t>2333SB - BORT-LES-ORGUES - NEUVIC</t>
  </si>
  <si>
    <t>2334SB - MAURIAC - YDES</t>
  </si>
  <si>
    <t>2335SB - PLEAUX - SAINT-CERNIN SALERS</t>
  </si>
  <si>
    <t>2336SB - AURILLAC - LAROQUEBROU</t>
  </si>
  <si>
    <t>2337SB - MAURS - MONTSALVY</t>
  </si>
  <si>
    <t>2338SB - DECAZEVILLE - MARCILLAC-VALLON-CONQUES</t>
  </si>
  <si>
    <t>2339SB - RIEUPEYROUX - MOYRAZÈS</t>
  </si>
  <si>
    <t>2340SB - NAUCELLE - LA SALVETAT-PEYRALÈS</t>
  </si>
  <si>
    <t>2341SB - CARMAUX - VALENCE-D'ALBIGEOIS</t>
  </si>
  <si>
    <t>2342SB - REALMONT - ALBAN</t>
  </si>
  <si>
    <t>2343ET - CASTRES - LE SIDOBRE PNR DU HAUT-LANGUEDOC</t>
  </si>
  <si>
    <t>2344ET - MONTAGNE NOIRE (EST) - MAZAMET PNR DU HAUT-LANGUEDOC</t>
  </si>
  <si>
    <t>2344OT - MONTAGNE NOIRE (OUEST) - REVEL LABRUGUIÈRE PNR DU HAUT-LANGUEDOC</t>
  </si>
  <si>
    <t>2345SB - CARCASSONNE - ALZONNE</t>
  </si>
  <si>
    <t>2346SB - LIMOUX - CAZILHAC</t>
  </si>
  <si>
    <t>2347OT - QUILLAN - ALET-LES-BAINS</t>
  </si>
  <si>
    <t>2348ET - PRADES - SAINT-PAUL-DE-FENOUILLET</t>
  </si>
  <si>
    <t>2349ET - MASSIF-DU-CANIGOU - MASSIS DEL CANIGO</t>
  </si>
  <si>
    <t>2402SB - HONDSCHOOTE - BERGUES</t>
  </si>
  <si>
    <t>2403SB - BAILLEUL - STEENVOORDE</t>
  </si>
  <si>
    <t>2404SB - ARMENTIERES - HAZEBROUCK</t>
  </si>
  <si>
    <t>2405SB - LENS - BÉTHUNE</t>
  </si>
  <si>
    <t>2406SB - ARRAS - AVESNES-LE-COMTE</t>
  </si>
  <si>
    <t>2407SB - BAPAUME - ACHEUX-EN-AMIÉNOIS</t>
  </si>
  <si>
    <t>2408SB - ALBERT - BRAY-SUR-SOMME</t>
  </si>
  <si>
    <t>2409SB - ROYE - HARBONNIÈRES</t>
  </si>
  <si>
    <t>2410SB - MONTDIDIER - RESSONS-SUR-MATZ</t>
  </si>
  <si>
    <t>2411SB - CLERMONT - ESTRÉES-SAINT-DENIS</t>
  </si>
  <si>
    <t>2412OT - FORÊT DE CHANTILLY - FORÊT D'HALATTE FORÊT D'ERMENONVILLE</t>
  </si>
  <si>
    <t>2413OT - DAMMARTIN-EN-GOËLE - LE BOURGET</t>
  </si>
  <si>
    <t>2414ET - MARNE-LA-VALLÉE - FORÊT D'ARMAINVILLIERS  FORÊTS DE FERRIÈRES ET DE CRÉCY</t>
  </si>
  <si>
    <t>2416SB - MELUN - MORMANT</t>
  </si>
  <si>
    <t>2417OT - FORÊT DE FONTAINEBLEAU - FORÊT DES TROIS PIGNONS</t>
  </si>
  <si>
    <t>2418SB - CHÂTEAU-LANDON - CORBEILLES</t>
  </si>
  <si>
    <t>2419SB - MONTARGIS - PANNES</t>
  </si>
  <si>
    <t>2420SB - CHÂTILLON-COLIGNY - NOGENT-SUR-VERNISSON</t>
  </si>
  <si>
    <t>2421SB - GIEN - BRIARE</t>
  </si>
  <si>
    <t>2422SB - SAINT-SATUR - LÉRÉ VAILLY-SUR-SAULDRE</t>
  </si>
  <si>
    <t>2423SB - LES AIX-D'ANGILLON - SANCERRE</t>
  </si>
  <si>
    <t>2424SB - NÉRONDES - AVORD</t>
  </si>
  <si>
    <t>2425SB -DUN-SUR-AURON BLET</t>
  </si>
  <si>
    <t>2426SB - CHARENTON-DU-CHER - VALIGNY FORÊT DE TRONÇAIS</t>
  </si>
  <si>
    <t>2427SB - CÉRILLY - HÉRISSON  VALLON-EN-SULLY</t>
  </si>
  <si>
    <t>2428SB - MONTLUÇON - COMMENTRY</t>
  </si>
  <si>
    <t>2429SB - SAINT-ÉLOY-LES-MINES - MONTAIGUT  PIONSAT</t>
  </si>
  <si>
    <t>2430SB - SAINT-GERVAIS-D'AUVERGNE - MONTEL-DE-GELAT</t>
  </si>
  <si>
    <t>2431SB - PONTAUMUR</t>
  </si>
  <si>
    <t>2432ET - MASSIF DU SANCY - PNR DES VOLCANS D'AUVERGNE</t>
  </si>
  <si>
    <t>2433SB - LA BOURBOULE - BOURG-LASTIC</t>
  </si>
  <si>
    <t>2434OT - RIOM-ÈS-MONTAGNES  - BORT-LES-ORGUES   PNR DES VOLCANS D'AUVERGNE</t>
  </si>
  <si>
    <t>2435OT - MONTS DU CANTAL - PNR DES VOLCANS D'AUVERGNE</t>
  </si>
  <si>
    <t>2436SB - VIC-SUR-CÈRE - PIERREFORT</t>
  </si>
  <si>
    <t>2437SB - LAGUIOLE - ENTRAYGUES-SUR-TRUYÈRE</t>
  </si>
  <si>
    <t>2438SB - ESPALION - ESTAING</t>
  </si>
  <si>
    <t>2439SB - RODEZ - LAISSAC</t>
  </si>
  <si>
    <t>2440SB - SALLES-CURAN - LAC DE PARELOUP  CASSAGNES-BÉGONHÉS</t>
  </si>
  <si>
    <t>2441SB - RÉQUISTA - VILLEFRANCHE-DE-PANAT</t>
  </si>
  <si>
    <t>2442SB - BELMONT-SUR-RANCE - SAINT-SERNIN-SUR-RANCE</t>
  </si>
  <si>
    <t>2443ET - MONTS DE LACAUNE - LA SALVETAT-SUR-AGOUT PNR DU HAUT-LANGUEDOC</t>
  </si>
  <si>
    <t>2444ET - SOMAIL MINERVOIS - SAINT-PONS-DE-THOMIÈRES PNR DU HAUT-LANGUEDOC</t>
  </si>
  <si>
    <t>2445SB - LÉZIGNAN-CORBIÈRES - RIEUX-MINERVOIS</t>
  </si>
  <si>
    <t>2446SB - CAPENDU - FERRALS-LES-CORBIÈRES</t>
  </si>
  <si>
    <t>2447OT - TUCHAN - MASSIF DES CORBIÈRES</t>
  </si>
  <si>
    <t>2448OT - THUIR ILLE-SUR-TÊT</t>
  </si>
  <si>
    <t>2449OT - CERET - AMELIE-LES-BAINS-PALALDA - VALLEE DU TECH</t>
  </si>
  <si>
    <t>2504SB - LILLE - ROUBAIX TOURCOING</t>
  </si>
  <si>
    <t>2505SB - HÉNIN-BEAUMONT - CARVON LEFOREST</t>
  </si>
  <si>
    <t>2506SB - DOUAI - ROUVROY VITRY-EN-ARTOIS</t>
  </si>
  <si>
    <t>2507SB - CAMBRAI - BERTINCOURT</t>
  </si>
  <si>
    <t>2508SB - PÉRONNE - ROISEL</t>
  </si>
  <si>
    <t>2509SB - HAM - NESLE</t>
  </si>
  <si>
    <t>2510SB - NOYON - CHAUNY</t>
  </si>
  <si>
    <t>2511OT - FORÊT DE COMPIÈGNE - FORÊT DE LAIGUE</t>
  </si>
  <si>
    <t>2512OT - VILLERS-COTTERÊTS - FORÊT DE RETZ</t>
  </si>
  <si>
    <t>2513OT - MEAUX - VALLÉE DE L'OURCQ</t>
  </si>
  <si>
    <t>2514SB - MEAUX - CRÉCY-LA-CHAPELLE COULOMMIERS</t>
  </si>
  <si>
    <t>2515SB - MORMANT - ROZAY-EN-BRIE   JOUY-LE-CHÂTEL</t>
  </si>
  <si>
    <t>2516SB - NANGIS - DONNEMARIE-DONTILLY</t>
  </si>
  <si>
    <t>2517SB - MONTEREAU-FAULT-YONNE - MORET-SUR-LOING</t>
  </si>
  <si>
    <t>2518SB - LORREZ-LE-BOCAGE-PRÉAUX - CHÉROY   SAINT-VALÉRIEN</t>
  </si>
  <si>
    <t>2519SB - COURTENAY - CHÂTEAU-RENARD</t>
  </si>
  <si>
    <t>2520SB - BLÉNEAU - CHARNY ORÉE DE PUISAYE</t>
  </si>
  <si>
    <t>2521SB - SAINT-FARGEAU - NEUVY-SUR-LOIRE</t>
  </si>
  <si>
    <t>2522SB - COSNE-COURS-SUR-LOIRE - DONZY</t>
  </si>
  <si>
    <t>2523SB - LA CHARITÉ-SUR-LOIRE - SUILLY-LA-TOUR</t>
  </si>
  <si>
    <t>2524SB - NEVERS - JOUET-SUR-L'AUBOIS</t>
  </si>
  <si>
    <t>2525SB - LA GUERCHE-SUR-L'AUBOIS - SANCOINS MAGNY-COURS</t>
  </si>
  <si>
    <t>2526SB - LURCY-LÉVIS - SAINT-PIERRE-LE-MOÛTIER</t>
  </si>
  <si>
    <t>2527SB - BOURBON L'ARCHAMBAULT - BUXIÈRES-LES-MINES</t>
  </si>
  <si>
    <t>2528SB - MONTMARAULT - TRONGET</t>
  </si>
  <si>
    <t>2529SB - GANNAT - MENAT</t>
  </si>
  <si>
    <t>2531ET - CHAINE DES PUYS - PNR DES VOLCANS D'AUVERGNE</t>
  </si>
  <si>
    <t>2531SB - CLERMONT-FERRAND</t>
  </si>
  <si>
    <t>2532SB - ISSOIRE - VEYRE-MONTON</t>
  </si>
  <si>
    <t>2534OT - MONTS DU CÉZALLIER - PNR DES VOLCANS D'AUVERGNE</t>
  </si>
  <si>
    <t>2534SB - MASSIAC - ARDES</t>
  </si>
  <si>
    <t>2535SB - SAINT-FLOUR - MURAT</t>
  </si>
  <si>
    <t>2536SB - CHAUDES-AIGUES - FAVEROLLES GORGES DE LA TRUYÈRE</t>
  </si>
  <si>
    <t>2537OT - NASBINALS  - MONTS D'AUBRAC</t>
  </si>
  <si>
    <t>2538OT - SAINTE-EULALIE-D'OLT - HAUTE VALLÉE DU LOT    MONTS D'AUBRAC</t>
  </si>
  <si>
    <t>2539SB - SÉVÉRAC-LE-CHÂTEAU - LAPANOUSE</t>
  </si>
  <si>
    <t>2540SB - SAINT-BEAUZÉLY - AGUESSAC GORGES DU TARN</t>
  </si>
  <si>
    <t>2542OT - CAMARES AVENE</t>
  </si>
  <si>
    <t>2543OT - LAMALOU-LES-BAINS - L'ESPINASSE LE CAROUX PNR DU HAUT LANGUEDOC</t>
  </si>
  <si>
    <t>2545ET - BEZIERS</t>
  </si>
  <si>
    <t>2545OT - ST CHINIAN - L'ETANG DE MONTADY</t>
  </si>
  <si>
    <t>2546OT - NARBONNE</t>
  </si>
  <si>
    <t>2547OT - DURBAN-CORBIÈRES LEUCATE - PLAGES DU ROUSSILLON</t>
  </si>
  <si>
    <t>2548OT - PERPIGNAN - PLAGES DU ROUSSILLON</t>
  </si>
  <si>
    <t>2549OT - BANYULS-SUR-MER - CÔTE VERMEILLE - COL DU PERTHUS</t>
  </si>
  <si>
    <t>2605SB - SAINT-AMAND-LES-EAUX - CONDÉ-SUR-L'ESCAUT</t>
  </si>
  <si>
    <t>2606SB - VALENCIENNES - DENAIN</t>
  </si>
  <si>
    <t>2607SB - LE CATEAU CAMBRÉSIS - CAUDRY</t>
  </si>
  <si>
    <t>2608SB - BOHAIN-ENVERMANDOIS - GUISE</t>
  </si>
  <si>
    <t>2609SB - SAINT-QUENTIN - RIBEMONT</t>
  </si>
  <si>
    <t>2610SB - TERGNIER - FORETS DE SAINT-GOBAIN ET DE COUSSY BASSE</t>
  </si>
  <si>
    <t>2611SB - SOISSONS - BRAINE</t>
  </si>
  <si>
    <t>2612SB - FERE-EN-TARDENOIS - NEUILLY-SAINT-FRONT</t>
  </si>
  <si>
    <t>2613SB - CHÂTEAU-THIERRY - CHARLY-SUR-MARNE</t>
  </si>
  <si>
    <t>2614SB - LA FERTÉ GAUCHER - MONTMIRAIL</t>
  </si>
  <si>
    <t>2615SB - ESTERNAY - VILLIERS-SAINT-GEORGES</t>
  </si>
  <si>
    <t>2616SB - PROVINS - NOGENT-SUR-SEINE</t>
  </si>
  <si>
    <t>2617SB - BRAY-SUR-SEINE - SERGINES  TRAÎNEL</t>
  </si>
  <si>
    <t>2618SB - SENS - VILLENEUVE-L'ARCHEVÊQUE  CERISIERS</t>
  </si>
  <si>
    <t>2619SB - JOIGNY - MIGENNES</t>
  </si>
  <si>
    <t>2620SB - AUXERRE - TOUCY</t>
  </si>
  <si>
    <t>2621SB - COURSON-LES-CARRIÈRES - THURY</t>
  </si>
  <si>
    <t>2622SB - CLAMECY - VARZY</t>
  </si>
  <si>
    <t>2623SB - PRÉMERY  - BRINON-SUR-BEUVRON</t>
  </si>
  <si>
    <t>2624SB - SAINT-BENIN-D'AZY - SAINT-SAULGE</t>
  </si>
  <si>
    <t>2625SB - DECIZE - IMPHY</t>
  </si>
  <si>
    <t>2626SB - DORNES - LUCENAY-LÈS-AIX</t>
  </si>
  <si>
    <t>2627SB - MOULINS - NEUILLY-LE-RÉAL</t>
  </si>
  <si>
    <t>2628SB - SAINT-POURÇAIN-SUR-SIOULE - JALIGNY-SUR-BESBRE</t>
  </si>
  <si>
    <t>2629SB - VICHY - BELLERIVE-SUR-ALLIER</t>
  </si>
  <si>
    <t>2630SB - MARINGUES - SAINT-YORRE</t>
  </si>
  <si>
    <t>2631SB - THIERS - PONT-DU-CHÂTEAU</t>
  </si>
  <si>
    <t>2632SB - ISSOIRE - CUNLHAT</t>
  </si>
  <si>
    <t>2633SB - BRASSAC-LES-MINES - SAINT-GERMAIN-L'HERM</t>
  </si>
  <si>
    <t>2634SB - BRIOUDE - PAULHAGUET</t>
  </si>
  <si>
    <t>2635SB - LANGEAC - LAVOÛTE-CHILHAC</t>
  </si>
  <si>
    <t>2636SB - SAUGUES - LE MALZIEU-VILLE MONT MOUCHET</t>
  </si>
  <si>
    <t>2637SB - SAINT-CHÉLY-D'APCHER - SAINT-AMANS</t>
  </si>
  <si>
    <t>2638SB - MENDE - MARVEJOLS</t>
  </si>
  <si>
    <t>2639SB - FLORAC - SAINTE-ÉNIMIE GORGES DU TARN</t>
  </si>
  <si>
    <t>2641ET - MONT AIGOUAL - LE VIGAN PARC NATIONAL DES CEVENNES</t>
  </si>
  <si>
    <t>2642ET - SAINT-GUILHEM-LE-DÉSERT - CIRQUE DE NAVACELLES</t>
  </si>
  <si>
    <t>2642OT - LE CAYLAR  - LA COUVERTOIRADE CIRQUE DU BOUT DU MONDE</t>
  </si>
  <si>
    <t>2643OT - LODEVE BÉDARIEUX - LAC DU SALAGOU</t>
  </si>
  <si>
    <t>2644OT - PÉZENAS - MURVIEL-LES-BEZIERS</t>
  </si>
  <si>
    <t>2645ET - SÈTE CAP D'AGDE - ÉTANG DE THAU</t>
  </si>
  <si>
    <t>2706OT - FORÊT DE MORMAL</t>
  </si>
  <si>
    <t>2708SB - AVESNES-SUR-HELPE - LE NOUVION-EN-THIÉRACHE</t>
  </si>
  <si>
    <t>2709SB - VERVINS - MARLE</t>
  </si>
  <si>
    <t>2710SB - LAON - SISSONNE</t>
  </si>
  <si>
    <t>2712SB - FISMES - GUEUX</t>
  </si>
  <si>
    <t>2713SB - EPERNAY - DORMANS</t>
  </si>
  <si>
    <t>2714SB - MONTMORT-LUCY - MARAIS DE SAINT-GOND ORBAIS-L'ABBAYE</t>
  </si>
  <si>
    <t>2715SB - SÉZANNE - CONNANTRE</t>
  </si>
  <si>
    <t>2716SB - ROMILLY-SUR-SEINE - MÉRY-SUR-SEINE</t>
  </si>
  <si>
    <t>2717SB - ESTISSAC - MARIGNY-LE-CHÂTEL</t>
  </si>
  <si>
    <t>2718SB - AUXON - RIGNY-LE-FERRON</t>
  </si>
  <si>
    <t>2719SB - SAINT-FLORENTIN - FLOGNY-LA-CHAPELLE</t>
  </si>
  <si>
    <t>2720SB - CHABLIS  - CHAMPS-SUR-YONNE</t>
  </si>
  <si>
    <t>2721SB - VERMENTON - JOUX-LA-VILLE</t>
  </si>
  <si>
    <t>2722ET - AVALLON VÉZELAY</t>
  </si>
  <si>
    <t>2723ET - CHÂTEAU-CHINON - LAC DES SETTONS    PNR DU MORVAN</t>
  </si>
  <si>
    <t>2723SB - CORBIGNY - LORMES</t>
  </si>
  <si>
    <t>2725SB - MOULINS-ENGILBERT - CERCY-LA-TOUR</t>
  </si>
  <si>
    <t>2726SB - BOURBON-LANCY - GRURY</t>
  </si>
  <si>
    <t>2727SB - DOMPIERRE-SUR-BESBRE - MOLINET</t>
  </si>
  <si>
    <t>2728SB - LE DONJON - SAINT-LÉON</t>
  </si>
  <si>
    <t>2729SB - LAPALISSE - LA PACAUDIÈRE</t>
  </si>
  <si>
    <t>2730SB - LE MAYET-DE-MONTAGNE - SAINT-JUST-EN-CHEVALET</t>
  </si>
  <si>
    <t>2731SB - NOIRÉTABLE - SAINT-MARTIN-LA-SAUVETÉ</t>
  </si>
  <si>
    <t>2732SB - AMBERT - SAINT-GEORGES-EN-COUZAN</t>
  </si>
  <si>
    <t>2733SB - ARLANC - SAINT-ANTHÈME</t>
  </si>
  <si>
    <t>2734SB - CRAPONNE-SUR-ARZON - ALLÈGRE LA CHAISE-DIEU</t>
  </si>
  <si>
    <t>2735SB - LE PUY-EN-VELAY - LOUDES</t>
  </si>
  <si>
    <t>2736SB - SOLIGNAC-SUR-LOIRE - CAYRES MONISTROL-D'ALLIER</t>
  </si>
  <si>
    <t>2738SB - LE BLEYMARD - LA BASTIDE-PULAURENT</t>
  </si>
  <si>
    <t>2739OT - MONT LOZÈRE FLORAC - PARC NATIONAL DES CÉVENNES</t>
  </si>
  <si>
    <t>2740ET - CORNICHE DES CEVENNES  - PARC NATIONAL DES CEVENNES</t>
  </si>
  <si>
    <t>2741ET - SAINT-HIPPOLYTE-DU FORT - ANDUZE SAINT-JEAN-DU-GARD</t>
  </si>
  <si>
    <t>2742ET - GANGES - SAINT-MARTIN-DE-LONDRES   PIC SAINT-LOUP</t>
  </si>
  <si>
    <t>2806SB - MAUBEUGE - JEUMONT</t>
  </si>
  <si>
    <t>2808SB - HIRSON - FOURMIES</t>
  </si>
  <si>
    <t>2809SB - ROZOY-SUR-SERRE - AUBENTON</t>
  </si>
  <si>
    <t>2810SB - CHÂTEAU-PORCIEN - DIZY-LE-GROS</t>
  </si>
  <si>
    <t>2811SB - GUIGNICOURT-BAZANCOURT - ASFELD</t>
  </si>
  <si>
    <t>2812SB - REIMS - VERZY</t>
  </si>
  <si>
    <t>2813SB - ÉPERNAY - VERZY</t>
  </si>
  <si>
    <t>2814SB - VERTUS - THIBIE</t>
  </si>
  <si>
    <t>2815SB - FERE-CHAMPENOISE - MAILLY-LE-CAMP</t>
  </si>
  <si>
    <t>2816SB - ARCIS-SUR-AUBE - PLANCY-L'ABBAYE</t>
  </si>
  <si>
    <t>2817SB - TROYES  - LUSIGNY-SUR-BARSE</t>
  </si>
  <si>
    <t>2818SB - BOUILLY - CLEREY</t>
  </si>
  <si>
    <t>2819SB - CHAOURCE - CHESLEY</t>
  </si>
  <si>
    <t>2820SB - TONNERRE - ANCY-LE-FRANC</t>
  </si>
  <si>
    <t>2821SB - L'ISLE-SUR-SEREIN - SAINT-RÉMY</t>
  </si>
  <si>
    <t>2822OT - QUARRÉ-LES-TOMBES - SAULIEU    PNR DU MORVAN</t>
  </si>
  <si>
    <t>2823ET - SAULIEU LAC DES SETTONS</t>
  </si>
  <si>
    <t>2824OT - AUTUN MONT-BEAUVRAY - PNR DU MORVAN</t>
  </si>
  <si>
    <t>2826SB - LUZY - TOULON-SUR-ARROUX</t>
  </si>
  <si>
    <t>2827SB - PARAY-LE-MONIAL - PALINGES</t>
  </si>
  <si>
    <t>2828SB -  CHAROLLES - MARCIGNY</t>
  </si>
  <si>
    <t>2829SB - CHARLIEU - CHAUFFAILLES</t>
  </si>
  <si>
    <t>2830SB - ROANNE  - THIZY-LES-BOURGS</t>
  </si>
  <si>
    <t>2831SB - FEURS - BOËN-SUR-LIGNON</t>
  </si>
  <si>
    <t>2832SB - MONTBRISON - VEAUCHE</t>
  </si>
  <si>
    <t>2833SB - FIRMINY - SAINT-BONNET-LE-CHÂTEAU</t>
  </si>
  <si>
    <t>2834SB - MONISTROL-SUR-LOIRE - RETOURNAC</t>
  </si>
  <si>
    <t>2837OT - LAC D'ISSARLÈS  THUEYTS - SOURCES DE LA LOIRE</t>
  </si>
  <si>
    <t>2838OT - LARGENTIÈRE - LA BASTIDE-PUYLAURENT  VIVARAIS CÉVENOL</t>
  </si>
  <si>
    <t>2840OT - ALÈS</t>
  </si>
  <si>
    <t>2841OT - VÉZÉNOBRES - MOUSSAC</t>
  </si>
  <si>
    <t>2842OT - SOMMIÈRES VERGÈZE</t>
  </si>
  <si>
    <t>2843OT - AIGUES-MORTES - LA GRANDE-MOTTE</t>
  </si>
  <si>
    <t>2908SB - REVIN - ROCROI MAUBERT-FONTAINE</t>
  </si>
  <si>
    <t>2909SB - RENWEZ  - SIGNY-L'ABBAYE</t>
  </si>
  <si>
    <t>2910SB - RETHEL - TOURTERON</t>
  </si>
  <si>
    <t>2911SB - ATTIGNY - SAULT-LÈS-RETHEL</t>
  </si>
  <si>
    <t>2912SB - MOURMELON-LE-GRAND - SUIPPES</t>
  </si>
  <si>
    <t>2913SB - CHÂLONS-EN-CHAMPAGNE - SUIPPES</t>
  </si>
  <si>
    <t>2914SB - CHÂLONS-EN-CHAMPAGNE - MARSON</t>
  </si>
  <si>
    <t>2915SB - VITRY-LE-FRANCOIS - SOMPUIS</t>
  </si>
  <si>
    <t>2916SB - CHAVANGES - DAMPIERRE</t>
  </si>
  <si>
    <t>2917SB - BRIENNE-LE-CHÂTEAU - PINEY LACS DE LA FORÊT D'ORIENT</t>
  </si>
  <si>
    <t>2918SB - BAR-SUR-SEINE - LOCHES-SUR-OURCE</t>
  </si>
  <si>
    <t>2919SB - LES RICEYS - MUSSY-SUR-SEINE</t>
  </si>
  <si>
    <t>2920SB - CHÂTILLON-SUR-SEINE - LAIGNES</t>
  </si>
  <si>
    <t>2921SB - MONTBARD - BAIGNEUX-LES-JUIFS ALÉSIA</t>
  </si>
  <si>
    <t>2922SB - SEMUR-EN-AUXOIS - VITTEAUX</t>
  </si>
  <si>
    <t>2923SB - POUILLY-EN-AUXOIS - THOISY-LA-BERCHÈRE</t>
  </si>
  <si>
    <t>2924SB - ARNAY-LE-DUC - ÉPINAC</t>
  </si>
  <si>
    <t>2925SB - AUTUN - LE CREUSOT</t>
  </si>
  <si>
    <t>2926SB - MONTCEAU-LES-MINES - ÉCUISSES</t>
  </si>
  <si>
    <t>2927SB - SAINT-GENGOUX-LE-NATIONAL - SAINT-BONNET-DE-JOUX</t>
  </si>
  <si>
    <t>2928SB - CLUNY - MATOUR</t>
  </si>
  <si>
    <t>2929ET - BEAUJEU BELLEVILLE</t>
  </si>
  <si>
    <t>2930ET - VILLEFRANCHE-SUR-SAÔNE - VALLEE DE L'AZERGUES BEAUJOLAIS</t>
  </si>
  <si>
    <t>2931ET - L'ARBRESLE MONTS DE TARARE</t>
  </si>
  <si>
    <t>2932ET - MONTS DU LYONNAIS</t>
  </si>
  <si>
    <t>2933ET - SAINT-ETIENNE MASSIF DU PILAT  - ST-CHAMOND PARC NATUREL RÉGIONAL DU PILAT</t>
  </si>
  <si>
    <t>2934ET - BOURG-ARGENTAL - COL DE LA RÉPUBLIQUE   PNR DU PILAT</t>
  </si>
  <si>
    <t>2935OT - LE CHAMBON-SUR-LIGNON - SAINT-AGREVE</t>
  </si>
  <si>
    <t>2936SB - LE CHEYLARD - LAMASTRE</t>
  </si>
  <si>
    <t>2937OT - PRIVAS</t>
  </si>
  <si>
    <t>2938SB - AUBENAS - L'ARGENTIERE - VILLENEUVE-DE-BERG</t>
  </si>
  <si>
    <t>2939OT - GORGES DE L'ARDÈCHE - BOURG-ST-ANDÉOL VALLON PONT-D'ARC</t>
  </si>
  <si>
    <t>2940OT - BAGNOLS-SUR-CÈZE - PONT-SAINT-ESPRIT   GORGES DE LA CÈZE</t>
  </si>
  <si>
    <t>2942OT - NÎMES  - BEAUCAIRE</t>
  </si>
  <si>
    <t>2943ET - ARLES - PNR DE CAMARGUE</t>
  </si>
  <si>
    <t>2944OT - SAINTES-MARIES-DE-LA-MER - PNR DE CAMARGUE</t>
  </si>
  <si>
    <t>3008SB - FUMAY</t>
  </si>
  <si>
    <t>3009SB - CHARLEVILLE-MÉZIÈRES - SEDAN</t>
  </si>
  <si>
    <t>3010SB - LE CHESNE - RAUCOURT-ET-FLABA</t>
  </si>
  <si>
    <t>3011SB - VOUZIERS - GRANDPRÉ</t>
  </si>
  <si>
    <t>3012SB - VARENNES-EN-ARGONNE - VILLE-SUR-TOURBE</t>
  </si>
  <si>
    <t>3013SB -  SAINTE-MENEHOULD - VALMY</t>
  </si>
  <si>
    <t>3014SB - REVIGNY-SUR-ORNAIN - HEILTZ-LE-MAURUPT</t>
  </si>
  <si>
    <t>3015SB - SAINT-DIZIER - PARGNY-SUR-SAULX</t>
  </si>
  <si>
    <t>3016SB - WASSY MONTIER-EN-DER - LAC DU DER-CHANTECOQ</t>
  </si>
  <si>
    <t>3017SB - DOULEVANT-LE-CHÂTEAU - SOULAINES-DHUYS</t>
  </si>
  <si>
    <t>3018SB - BAR-SUR-AUBE - COLOMBEY-LES-DEUX-ÉGLISES</t>
  </si>
  <si>
    <t>3019SB - CHÂTEAUVILLAIN - MONTIGNY-SUR-AUBE</t>
  </si>
  <si>
    <t>3020SB - RECEY-SUR-OURCE - LEUGLAY</t>
  </si>
  <si>
    <t>3021SB - AIGNAY-LE-DUC - GRANCEY-LE-CHÂTEAU-NEUVELLE</t>
  </si>
  <si>
    <t>3022ET - VAL-SUZON  - ST-ETIENNE-L'ABBAY DIJON OUEST</t>
  </si>
  <si>
    <t>3023OT - NUITS-SAINT-GEORGES</t>
  </si>
  <si>
    <t>3024OT - BEAUNE - CHAGNY</t>
  </si>
  <si>
    <t>3025SB - CHALON-SUR-SAÔNE (NORD) - CHAGNY</t>
  </si>
  <si>
    <t>3026SB - CHALON-SUR-SAÔNE - SAINT-GERMAIN-DU-PLAIN</t>
  </si>
  <si>
    <t>3027SB - TOURNUS - LUGNY</t>
  </si>
  <si>
    <t>3028OT - MÂCON CLUNY - ROCHE DE SOLUTRE</t>
  </si>
  <si>
    <t>3029SB - CHÂTILLON-SUR-CHALARONNE - BELLEVILLE</t>
  </si>
  <si>
    <t>3030SB - VILLEFRANCHE-SUR-SAÔNE - VILLARS-LES-DOMBES</t>
  </si>
  <si>
    <t>3031OT - LYON VILLEURBANNE - MONT D'OR</t>
  </si>
  <si>
    <t>3032SB - VÉNISSIEUX - OULLINS GIVORS</t>
  </si>
  <si>
    <t>3033SB - VIENNE - ROUSSILLON</t>
  </si>
  <si>
    <t>3034SB - SERRIÈRES - ANNEYRON</t>
  </si>
  <si>
    <t>3035SB - TOUNON-SUR-RHÔNE - SATILLIEU</t>
  </si>
  <si>
    <t>3036OT - VALENCE - CORNICHE DE L'EYRIEUX</t>
  </si>
  <si>
    <t>3037SB - CREST - LA VOULTE-SUR-RHÔNE</t>
  </si>
  <si>
    <t>3038SB - MONTÉLIMAR - LA BÉGUDE-DE-MAZENC</t>
  </si>
  <si>
    <t>3039ET - VALRÉAS - SAINT-PAUL-TROIS-CHÂTEAUX</t>
  </si>
  <si>
    <t>3040ET - CARPENTRAS  - VAISON-LA-ROMAINE DENTELLES DE MONTMIRAIL</t>
  </si>
  <si>
    <t>3040OT - ORANGE - MASSIF D'UCHAUX</t>
  </si>
  <si>
    <t>3041OT - AVIGNON  - CHÂTEAUNEUF-DU-PAPE</t>
  </si>
  <si>
    <t>3042OT - SAINT-REMY-DE-PROVENCE - TARASCON CHAINE DES ALPILLES</t>
  </si>
  <si>
    <t>3043OT - SAINT-MARTIN-DE-CRAU - LES BAUX-DE-PROVENCE  LES ALPILLES</t>
  </si>
  <si>
    <t>3044OT - PORT-SAINT-LOUIS-DU-RHONE - PNR DE CAMARGUE</t>
  </si>
  <si>
    <t>3110SB -  CARIGNAN - MOUZON</t>
  </si>
  <si>
    <t>3111SB - STENAY - SIVRY-SUR-MEUSE</t>
  </si>
  <si>
    <t>3112ET - FORÊTS DE VERDUN ET DU MORT-HOMME - CHAMP DE BATAILLE DE VERDUN</t>
  </si>
  <si>
    <t>3113SB - CLERMONT-EN-ARGONNE - DUGNY-SUR-MEUSE</t>
  </si>
  <si>
    <t>3114SB - PIERREFITTE-SUR-AIRE - FAINS-VÉEL VAUBECOURT</t>
  </si>
  <si>
    <t>3115SB - BAR-LE-DUC - LIGNY-EN-BARROIS</t>
  </si>
  <si>
    <t>3116SB - JOINVILLE - POISSONS</t>
  </si>
  <si>
    <t>3117SB - DOULAINCOURT-SAUCOURT - ANDELOT-BLANCHEVILLE</t>
  </si>
  <si>
    <t>3118SB - CHAUMONT - BIESLES</t>
  </si>
  <si>
    <t>3119SB - NOGENT - FOULAIN</t>
  </si>
  <si>
    <t>3120SB - LANGRES - AUBERIVE</t>
  </si>
  <si>
    <t>3121SB - IS-SUR-TILLE - FONTAINE-FRANÇAISE</t>
  </si>
  <si>
    <t>3122SB - MIREBEAU-SUR-BÈZE - MARCILLY-SUR-TILLE</t>
  </si>
  <si>
    <t>3123SB - DIJON - AUXONNE</t>
  </si>
  <si>
    <t>3124SB - SEURRE - SAINT-JEAN-DE-LOSNE</t>
  </si>
  <si>
    <t>3125SB - PIERRE-DE-BRESSE - SAINT-MARTIN-EN-BRESSE</t>
  </si>
  <si>
    <t>3126SB - LOUHANS - MERVANS MONTRET</t>
  </si>
  <si>
    <t>3127SB - CUISEAUX - MONTPONT-EN-BRESSE</t>
  </si>
  <si>
    <t>3128SB - MONTREVEL-EN-BRESSE - MARBOZ</t>
  </si>
  <si>
    <t>3129SB -  BOURG-EN-BRESSE</t>
  </si>
  <si>
    <t>3130SB - AMBÉRIEU-EN-BUGEY  - MEXIMIEUX</t>
  </si>
  <si>
    <t>3131SB -  MEYZIEU - CRÉMIEU   MONTLUEL</t>
  </si>
  <si>
    <t>3132SB - BOURGOIN-JALLIEU - LA VERPILLIÈRE</t>
  </si>
  <si>
    <t>3133SB - LA CÔTE-SAINT-ANDRÉ - SAINT-JEAN-DE-BOURNAY</t>
  </si>
  <si>
    <t>3134SB - SAINT-ÉTIENNE-DE-SAINT-GEOIRS - LE GRAND-SERRE</t>
  </si>
  <si>
    <t>3135SB - ROMANS-SUR-ISÈRE - SAINT-MARCELLIN</t>
  </si>
  <si>
    <t>3136ET - COMBE LAVAL</t>
  </si>
  <si>
    <t>3136SB - BOURG-DE-PÉAGE - CHABEUIL</t>
  </si>
  <si>
    <t>3137OT - DIE CREST - PNR DU VERCORS</t>
  </si>
  <si>
    <t>3138OT - DIEULEFIT</t>
  </si>
  <si>
    <t>3139OT - NYONS</t>
  </si>
  <si>
    <t>3140ET - MONT VENTOUX</t>
  </si>
  <si>
    <t>3142OT - CAVAILLON FONTAINE-DE-VAUCLUSE</t>
  </si>
  <si>
    <t>3143ET - AIX-EN-PROVENCE  - VITROLLES  LAMBESC</t>
  </si>
  <si>
    <t>3143OT - SALON-DE-PROVENCE - MIRAMAS</t>
  </si>
  <si>
    <t>3144OT - ÉTANG DE BERRE - ISTRES  MARIGNANE  MARTIGUES</t>
  </si>
  <si>
    <t>3210SB - LONGUYON - MONTMÉDY</t>
  </si>
  <si>
    <t>3211SB - LONGWY - LONGUYON</t>
  </si>
  <si>
    <t>3212SB - ÉTAIN - DOUAUMONT VAUX-DEVANT-DAMLOUP</t>
  </si>
  <si>
    <t>3213SB - VIGNEULLES-LÈS-HATTONCHÂTEL - DIEUE-SUR-MEUSE</t>
  </si>
  <si>
    <t>3214SB - SAINT-MIHIEL - APREMONT-LA-FORÊT</t>
  </si>
  <si>
    <t>3215SB - COMMERCY - VAUCOULEURS</t>
  </si>
  <si>
    <t>3216SB - GONDRECOURT-LE-CHÂTEAU - DOMRÉMY-LA-PUCELLE</t>
  </si>
  <si>
    <t>3217SB - NEUFCHÂTEAU  - SAINT-BLIN</t>
  </si>
  <si>
    <t>3218SB - BOURMONT - CLEFMONT</t>
  </si>
  <si>
    <t>3219SB - BOURBONNE-LES-BAINS - VAL-DE-MEUSE (MONTIGNY-LE-ROI)</t>
  </si>
  <si>
    <t>3220SB - FAYL-BILLOT - CHALINDREY</t>
  </si>
  <si>
    <t>3221SB - CHAMPLITTE - DAMPIERRE-SUR-SALON</t>
  </si>
  <si>
    <t>3222SB - GRAY - AUTREY-LES-GRAY</t>
  </si>
  <si>
    <t>3223SB - PESMES - GENDREY</t>
  </si>
  <si>
    <t>3224SB - DOLE - ORCHAMPS FORÊT DE CHAUX</t>
  </si>
  <si>
    <t>3225SB - POLIGNY - CHAUSSIN</t>
  </si>
  <si>
    <t>3227OT - SAINT-AMOUR - ARINTHOD  ORGELET</t>
  </si>
  <si>
    <t>3228OT - OYONNAX  - GORGES DE L'AIN  PNR DU HAUT-JURA</t>
  </si>
  <si>
    <t>3230OT - NANTUA - HAUTEVILLE-LOMPNES  NORD BUGEY</t>
  </si>
  <si>
    <t>3231OT - AMBERIEU-EN-BUGEY - CHAMPAGNE-EN-VALROMEY   MASSIF DU BUGEY</t>
  </si>
  <si>
    <t>3232ET - BELLEY - SAINT-GENIX-SUR-GUIERS   SUD BUGEY</t>
  </si>
  <si>
    <t>3232SB - LA TOUR-DU-PIN - MORESTEL</t>
  </si>
  <si>
    <t>3235OT - AUTRANS</t>
  </si>
  <si>
    <t>3236OT - VILLARD-DE-LANS - MONT AIGUILLE   PNR DU VERCORS</t>
  </si>
  <si>
    <t>3237OT - GLANDASSE - COL DE LA CROIX-HAUTE  PNR DU VERCORS</t>
  </si>
  <si>
    <t>3239OT - ROSANS ORPIERRE - BARONNIES ORIENTALES</t>
  </si>
  <si>
    <t>3240OT - BANON SAULT - PLATEAU DE SAINT-CHRISTOL</t>
  </si>
  <si>
    <t>3242OT - APT PNR DU LUBERON</t>
  </si>
  <si>
    <t>3243OT - PERTUIS LOURMARIN - PNR DU LUBERON</t>
  </si>
  <si>
    <t>3244ET - MONTAGNE STE-VICTOIRE AIX-EN-PROVENCE</t>
  </si>
  <si>
    <t>3245ET - AUBAGNE  LA CIOTAT - MASSIF DE LA SAINTE-BAUME</t>
  </si>
  <si>
    <t>3311SB - HAYANGE - VILLERUPT AUDUN-LE-ROMAN</t>
  </si>
  <si>
    <t>3312SB - BRIEY - JARNY</t>
  </si>
  <si>
    <t>3313SB - ARS-SUR-MOSELLE - CHAMBLEY-BUSSIÈRES</t>
  </si>
  <si>
    <t>3314SB - PONT-À-MOUSSON - THIAUCOURT-REGNIÉVILLE</t>
  </si>
  <si>
    <t>3315ET - NANCY TOUL - FORÊT DE HAYE</t>
  </si>
  <si>
    <t>3316SB - VÉZELISE - COLOMBEY-LES-BELLES</t>
  </si>
  <si>
    <t>3317SB - CHÂTENOIS - ROUVRES-EN-XAINTOIS</t>
  </si>
  <si>
    <t>3318SB - VITTEL - LAMARCHE CONTREXEVILLE</t>
  </si>
  <si>
    <t>3319SB - MONTHUREUX-SUR-SAÔNE - VOISEY</t>
  </si>
  <si>
    <t>3320SB - JUSSEY - FAVERNEY</t>
  </si>
  <si>
    <t>3321SB - PORT-SUR-SAÔNE - FRESNE-ST-MAMÈS</t>
  </si>
  <si>
    <t>3322SB - RIOZ - GY</t>
  </si>
  <si>
    <t>3323ET - BESANCON - FORÊT DE CHAILLUZ</t>
  </si>
  <si>
    <t>3324ET - ARC-ET-SENANS QUINGEY - VALLEES DE LA LOUE ET DU LISON</t>
  </si>
  <si>
    <t>3326ET - CHAMPAGNOLE - LAC DE CHALAIN  PIC DE L'AIGLE</t>
  </si>
  <si>
    <t>3327ET - MOREZ LES ROUSSES - COL DE LA FAUCILLE   PNR DU HAUT-JURA</t>
  </si>
  <si>
    <t>3327OT - SAINT-CLAUDE - LAC DE VOUGLANS PNR DU HAUT JURA</t>
  </si>
  <si>
    <t>3328OT - CRÊT DE LA NEIGE - OYONNAX LÉLEX PNR DU HAUT-JURA</t>
  </si>
  <si>
    <t>3330OT - BELLEGARDE-SUR-VALSERINE - GRAND CRÊT D'EAU</t>
  </si>
  <si>
    <t>3331OT - RUMILLY SEYSSEL - LE GRAND COLOMBIER</t>
  </si>
  <si>
    <t>3332OT - CHAMBERY - AIX-LES-BAINS   LAC DU BOURGET</t>
  </si>
  <si>
    <t>3333OT - MASSIF DE LA CHARTREUSE NORD</t>
  </si>
  <si>
    <t>3334OT - MASSIF DE LA CHARTREUSE SUD</t>
  </si>
  <si>
    <t>3335ET - LE BOURG-D'OISANS L'ALPE D'HUEZ - GRANDES ROUSSES  SEPT LAUX</t>
  </si>
  <si>
    <t>3335OT - GRENOBLE</t>
  </si>
  <si>
    <t>3336ET - LES DEUX ALPES  - OLAN  MUZELLE   PARC NATIONAL DES ÉCRINS</t>
  </si>
  <si>
    <t>3336OT - LA MURE - VALBONNAIS</t>
  </si>
  <si>
    <t>3337OT - DÉVOLUY  - OBIOU PIC DE BURE</t>
  </si>
  <si>
    <t>3338ET - GAP - MONTAGNE DE CÉÜSE</t>
  </si>
  <si>
    <t>3338OT - SERRES - VEYNES - HAUT BUËCH BOCHAINE</t>
  </si>
  <si>
    <t>3339ET - LA MOTTE-DU-CAIRE - VALLEE DU SASSE</t>
  </si>
  <si>
    <t>3340ET - DIGNE-LES-BAINS  - SISTERON  LES MÉES</t>
  </si>
  <si>
    <t>3341OT - MONTAGNE DE LURE - LES MÉES CHÂTEAU-ARNOUX-SAINT-AUBAN</t>
  </si>
  <si>
    <t>3342ET - PLATEAU DE VALENSOLE - RIEZ - ORAISON - PNR DU VERDON</t>
  </si>
  <si>
    <t>3342OT - MANOSQUE FORCALQUIER - PNR DU LUBERON</t>
  </si>
  <si>
    <t>3343OT - GRÉOUX-LES-BAINS - RIANS - PNR DU VERDON</t>
  </si>
  <si>
    <t>3344OT - SAINT-MAXIMIN-LA-SAINTE BAUME</t>
  </si>
  <si>
    <t>3345OT - SIGNES TOURVES - MASSIF DE LA STE-BAUME</t>
  </si>
  <si>
    <t>3346OT - TOULON - LE GROS CERVEAU  MONT-FARON</t>
  </si>
  <si>
    <t>3411SB - THIONVILLE - SIERCK-LES-BAINS</t>
  </si>
  <si>
    <t>3412SB - WOIPPY - UCKANGE   VIGY</t>
  </si>
  <si>
    <t>3413SB - METZ - COURCELLES-CHAUSSY</t>
  </si>
  <si>
    <t>3414SB - CHÂTEAU-SALINS - DELME</t>
  </si>
  <si>
    <t>3415SB - SAINT-NICOLAS-DE-PORT - VIC-SUR-SEILLE</t>
  </si>
  <si>
    <t>3416SB - BAYON - FLAVIGNY-SUR-MOSELLE</t>
  </si>
  <si>
    <t>3417SB - MIRECOURT - CHARMES</t>
  </si>
  <si>
    <t>3419SB - BAINS-LES-BAINS - XERTIGNY VAUVILLIERS</t>
  </si>
  <si>
    <t>3420SB - LUXEUIL-LES-BAINS - CONFLANS-SUR-LANTERNE</t>
  </si>
  <si>
    <t>3421SB - VESOUL - VELLERSEXEL</t>
  </si>
  <si>
    <t>3422SB - BAUME-LES-DAMES - MONTBOZON</t>
  </si>
  <si>
    <t>3423ET - BEAUME-LES-DAMES - VALLÉE DU DOUBS</t>
  </si>
  <si>
    <t>3424OT - ORNANS - SOURCE DE LA LOUE</t>
  </si>
  <si>
    <t>3425OT - PONTARLIER LEVIER - LAC DE SAINT POINT</t>
  </si>
  <si>
    <t>3426OT - MOUTHE METABIEF - LE MONT D'OR</t>
  </si>
  <si>
    <t>3428ET - THONON-LES-BAINS - ÉVIAN-LES-BAINS - LAC LÉMAN</t>
  </si>
  <si>
    <t>3429ET - BONNEVILLE - CLUSES  LE FAUCIGNY</t>
  </si>
  <si>
    <t>3429OT - GENÈVE - ANNEMASSE LE LÉMAN</t>
  </si>
  <si>
    <t>3430ET - LA CLUSAZ - LE GRAND-BORNAND</t>
  </si>
  <si>
    <t>3430OT - MONT SALÈVE - SAINT-JULIEN-EN-GENEVOIS - ANNEMASSE</t>
  </si>
  <si>
    <t>3431OT - LAC D'ANNECY</t>
  </si>
  <si>
    <t>3432ET - ALBERTVILLE</t>
  </si>
  <si>
    <t>3432OT - MASSIF DES BAUGES</t>
  </si>
  <si>
    <t>3433ET - SAINT-JEAN-DE-MAURIENNE - SAINT-FRANCOIS-LONGCHAMP VALMOREL</t>
  </si>
  <si>
    <t>3433OT - ALLEVARD BELLEDONE NORD</t>
  </si>
  <si>
    <t>3435ET - VALLOIRE - AIGUILLES D'ARVES COL DU GALIBIER</t>
  </si>
  <si>
    <t>3436ET - MEIJE PELVOUX - PARC NATIONAL DES ÉCRINS</t>
  </si>
  <si>
    <t>3437ET - ORCIÈRES-MERLETTE - SIRAC MOURRE FROID PN DES ÉCRINS</t>
  </si>
  <si>
    <t>3437OT - CHAMPSAUR - VIEUX CHAILLOL    PARC NATIONAL DES ÉCRINS</t>
  </si>
  <si>
    <t>3438ET - EMBRUN LES ORRES - LAC DE SERRE-PONÇON</t>
  </si>
  <si>
    <t>3439ET - SEYNE - CHABANON LE GRAND PUY   TÊTE DE L'ESTROP</t>
  </si>
  <si>
    <t>3440ET - DIGNE-LES-BAINS - VALLEE DE LA BLEONE</t>
  </si>
  <si>
    <t>3441OT - BARRÊME - VALLÉE DE L'ASSE PNR DU VERDON</t>
  </si>
  <si>
    <t>3442OT - GORGES DU VERDON MOUSTIERS-SAINTE-MARIE - LAC DE SAINTE-CROIX PNR DU VERDON</t>
  </si>
  <si>
    <t>3443OT - AUPS SALERNES</t>
  </si>
  <si>
    <t>3444OT - BRIGNOLES LE LUC</t>
  </si>
  <si>
    <t>3445OT - CUERS</t>
  </si>
  <si>
    <t>3446ET - LE LAVANDOU - PARC NATIONAL DE PORT-CROS - CORNICHE DES MAURES</t>
  </si>
  <si>
    <t>3446OT - HYERES ILE DE PORQUEROLLES</t>
  </si>
  <si>
    <t>3512SB - BOUZONVILLE - CREUTZWALD</t>
  </si>
  <si>
    <t>3513SB - SAINT-AVOLD - FAULQUEMONT</t>
  </si>
  <si>
    <t>3514SB - DIEUZE - ALBESTROFF</t>
  </si>
  <si>
    <t>3515SB - LORQUIN - AVRICOURT</t>
  </si>
  <si>
    <t>3516SB - LUNÉVILLE - BACCARAT</t>
  </si>
  <si>
    <t>3517SB - RAMBERVILLERS - CHÂTEL-SUR-MOSELLE</t>
  </si>
  <si>
    <t>3518OT - ÉPINAL - BRUYÈRES VALLÉE DE LA MOSELLE</t>
  </si>
  <si>
    <t>3519OT - REMIREMONT - LE VAL-D'AJOL PLOMBIÈRES-LES-BAINS</t>
  </si>
  <si>
    <t>3520ET - BALLON D'ALSACE - KRUTH GIROMAGNY</t>
  </si>
  <si>
    <t>3520SB - LURE - MÉLISEY</t>
  </si>
  <si>
    <t>3522SB - L'ISLE-SUR-LE-DOUBS - VILLERSEXEL</t>
  </si>
  <si>
    <t>3523OT - VALLÉE DU DESSOUBRE - CIRQUE DE CONSOLATION MONTAGNES DU LOMONT</t>
  </si>
  <si>
    <t>3524OT - MORTEAU - SAUT DU DOUBS</t>
  </si>
  <si>
    <t>3528ET - MORZINE - MASSIF-DU-CHABLAIS - LES PORTES DU SOLEIL</t>
  </si>
  <si>
    <t>3530ET - SAMOENS - HAUT-GIFFRE</t>
  </si>
  <si>
    <t>3531ET - SAINT-GERVAIS-LES-BAINS - MASSIF DU MONT BLANC</t>
  </si>
  <si>
    <t>3531OT - MEGEVE - COL DES ARAVIS</t>
  </si>
  <si>
    <t>3532ET - LES ARCS  LA PLAGNE - PARC NATIONAL DE LA VANOISE</t>
  </si>
  <si>
    <t>3532OT - MASSIF DU BEAUFORTIN MOUTIERS LA PLAGNE</t>
  </si>
  <si>
    <t>3534OT - LES TROIS VALLÉES - MODANE   PARC NATIONAL DE LA VANOISE</t>
  </si>
  <si>
    <t>3535OT - NÉVACHE  MONT THABOR - COLS DU GALIBIER ET DU LAUTARET</t>
  </si>
  <si>
    <t>3536OT - BRIANÇON - SERRE CHEVALIER MONTGENÈVRE</t>
  </si>
  <si>
    <t>3537ET - GUILLESTRE  - VARS RISOUL PNR DU QUEYRAS</t>
  </si>
  <si>
    <t>3538ET - AIGUILLE DE CHAMBEYRON - COLS DE LARCHE ET DE VARS</t>
  </si>
  <si>
    <t>3540ET - HAUTE VALLÉE DU VAR - GORGES DE DALUIS  PARC NATIONAL DU MERCANTOUR</t>
  </si>
  <si>
    <t>3540OT - BARCELONNETTE - PRA-LOUP LE SAUZE ALLOS PARC NATIONAL DU MERCANTOUR</t>
  </si>
  <si>
    <t>3541OT - ANNOT - SAINT-ANDRÉ-LES-ALPES  PNR DU VERDON</t>
  </si>
  <si>
    <t>3542ET - HAUT ESTÉRON - PRÉALPES DE GRASSE   PNR DU VERDON</t>
  </si>
  <si>
    <t>3542OT - CASTELLANE - LAC DE CASTILLON   PNR DU VERDON</t>
  </si>
  <si>
    <t>3543ET - HAUTE SIAGNE</t>
  </si>
  <si>
    <t>3543OT - DRAGUIGNAN</t>
  </si>
  <si>
    <t>3544ET - FREJUS SAINT-RAPHAEL</t>
  </si>
  <si>
    <t>3545OT - SAINT-TROPEZ  SAINTE-MAXIME - MASSIF DES MAURES</t>
  </si>
  <si>
    <t>3613ET - SARREGUEMINES - VALLEE DE LA SARRE</t>
  </si>
  <si>
    <t>3613SB - FORBACH - SARREGUEMINES</t>
  </si>
  <si>
    <t>3616OT - LAC DE PIERRE-PERCÉE - ABRESCHVILLER LE DONON</t>
  </si>
  <si>
    <t>3617OT - SAINT-DIÉ-DES-VOSGES - SENONES FRAIZE</t>
  </si>
  <si>
    <t>3618OT - GÉRARDMER LE HOHNECK - LA BRESSE</t>
  </si>
  <si>
    <t>3619OT - BUSSANG - BALLON D'ALSACE GRAND BALLON</t>
  </si>
  <si>
    <t>3620ET - GRAND BALLON - CERNAY GUEBWILLER</t>
  </si>
  <si>
    <t>3621ET - DANNEMARIE DELLE - SUNDGAU</t>
  </si>
  <si>
    <t>3621OT - BELFORT MONTBELIARD</t>
  </si>
  <si>
    <t>3622OT - MONTBÉLIARD - VALLÉE DU DOUBS</t>
  </si>
  <si>
    <t>3623OT - MAÎCHE - GORGES DU DOUBS</t>
  </si>
  <si>
    <t>3630OT - CHAMONIX - MONT-BLANC - MASSIF DU MONT BLANC</t>
  </si>
  <si>
    <t>3633ET - TIGNES VAL-D'ISÈRE - HAUTE MAURIENNE  PARC NATIONAL DE LA VANOISE</t>
  </si>
  <si>
    <t>3634OT - VAL CENIS - CHARBONNEL</t>
  </si>
  <si>
    <t>3637OT - MONT VISO - SAINT-VÉRAN AIGUILLES PNR DU QUEYRAS</t>
  </si>
  <si>
    <t>3639OT - HAUTE TINÉE 1  - AURON   PARC NATIONAL DU MERCANTOUR</t>
  </si>
  <si>
    <t>3640ET - HAUTE TINÉE 2 - ISOLA 2000 PARC NATIONAL DU MERCANTOUR</t>
  </si>
  <si>
    <t>3640OT - HAUT CIANS - VALBERG PARC NATIONAL DU MERCANTOUR</t>
  </si>
  <si>
    <t>3641ET - MOYENNE TINÉE - LA COLMIANE-VALDEBLORE  PARC NATIONAL DU MERCANTOUR</t>
  </si>
  <si>
    <t>3641OT - MOYEN VAR</t>
  </si>
  <si>
    <t>3642ET - VALLÉE DE L'ESTÉRON - VALLÉE DU LOUP</t>
  </si>
  <si>
    <t>3713ET - BITCHE - DAMBACH PNR DES VOSGES DU NORD</t>
  </si>
  <si>
    <t>3714ET - LA PETITE-PIERRE - NIEDERBRONN-LES-BAINS PNR DES VOSGES DU NORD</t>
  </si>
  <si>
    <t>3715ET - SAVERNE WASSELONNE - ROCHER DE DABO</t>
  </si>
  <si>
    <t>3715OT - SARREBOURG PHALSBOURG - PAYS DES ÉTANGS</t>
  </si>
  <si>
    <t>3716ET - LE DONON OBERNAI - LE MONT SAINT-ODILE VALLÉE DE LA BRUCHE</t>
  </si>
  <si>
    <t>3717ET - BARR - LE HOHWALD VILLÉ HAUTE VALLÉE DE LA BRUCHE</t>
  </si>
  <si>
    <t>3718OT - SÉLESTAT COL DU BONHOMME - SAINTE-MARIE-AUX-MINES KAYSERSBERG RIQUEWIHR</t>
  </si>
  <si>
    <t>3719OT - COLMAR LE HOHNECK - VALLÉE DE MUNSTER</t>
  </si>
  <si>
    <t>3719SB - COLMAR - NEUF-BRISACH</t>
  </si>
  <si>
    <t>3720ET - MULHOUSE - FORÊT DOMANIALE DE LA HARDT</t>
  </si>
  <si>
    <t>3721ET - ALTKIRCH BÂLE - SUNDGAU</t>
  </si>
  <si>
    <t>3741ET - VALLÉE DE LA BÉVÉRA - VALLÉE DES PAILLONS PARC NATIONAL DU MERCANTOUR</t>
  </si>
  <si>
    <t>3741OT - VALLÉE DE LA VÉSUBIE - PARC NATIONAL DU MERCANTOUR</t>
  </si>
  <si>
    <t>3814ET - HAGUENAU LEMBACH - PNR DES VOSGES DU NORD</t>
  </si>
  <si>
    <t>3815SB - BISCHWILLER - BRUMATH</t>
  </si>
  <si>
    <t>3816OT - STRASBOURG - ERSTEIN LE RIED</t>
  </si>
  <si>
    <t>3817SB - SÉLESTAT - MARCKOLSHEIM</t>
  </si>
  <si>
    <t>3841OT - VALLÉE DE LA ROYA - PARC NATIONAL DU MERCANTOUR</t>
  </si>
  <si>
    <t>3914OT - WISSEMBOURG - LAUTERBOURG SOUFFLENHEIM</t>
  </si>
  <si>
    <t>4149OT - CALVI - CIRQUE DE BONIFATU PNR DE CORSE</t>
  </si>
  <si>
    <t>4150OT - PORTO CALANCHE DE PIANA - PNR DE CORSE</t>
  </si>
  <si>
    <t>4151OT - VICO CARGESE - GOLFE DE SAGONE PNR DE CORSE</t>
  </si>
  <si>
    <t>4153OT - AJACCIO - ÎLES SANGUINAIRES</t>
  </si>
  <si>
    <t>4154OT - PROPRIANO - GOLFE DE VALINCO</t>
  </si>
  <si>
    <t>4249OT - L'ÎLE ROUSSE - PNR DE CORSE</t>
  </si>
  <si>
    <t>4250OT - CORTE MONTE CINTO - PNR DE CORSE</t>
  </si>
  <si>
    <t>4251OT - MONTE D'ORO MONTE ROTONDO - PNR DE CORSE</t>
  </si>
  <si>
    <t>4252OT - MONTE RENOSO BASTELICA - PNR DE CORSE</t>
  </si>
  <si>
    <t>4253ET - AIGUILLES DE BAVELLA SOLENZARA - PNR DE CORSE</t>
  </si>
  <si>
    <t>4253OT - PETRETO-BICCHISANO ZICAVO - PNR DE CORSE</t>
  </si>
  <si>
    <t>4254ET - PORTO VECCHIO - PNR DE CORSE</t>
  </si>
  <si>
    <t>4254OT - SARTENE - MONTAGNE DE CAGNA PNR DE CORSE</t>
  </si>
  <si>
    <t>4255OT - BONIFACIO</t>
  </si>
  <si>
    <t>4347OT - CAP CORSE</t>
  </si>
  <si>
    <t>4348OT - BASTIA - GOLFE DE SAINT-FLORENT</t>
  </si>
  <si>
    <t>4349OT - VESCOVATO - CASTAGNICCIA PNR DE CORSE</t>
  </si>
  <si>
    <t>4351OT - CERVIONE - PNR DE CORSE</t>
  </si>
  <si>
    <t>4352OT - ALÉRIA GHISONACCIA - PNR DE CORSE</t>
  </si>
  <si>
    <t>4460A - ÎLES SAINT PAUL et AMSTERDAM</t>
  </si>
  <si>
    <t>4701SB - AWALA YALIMAPO</t>
  </si>
  <si>
    <t>4702SB - SAINT-LAURENT DU MARONI</t>
  </si>
  <si>
    <t>4703SB - MANA</t>
  </si>
  <si>
    <t>4704SB - ACAROUANY</t>
  </si>
  <si>
    <t>4705SB - ORGANABO</t>
  </si>
  <si>
    <t>4706SB - APATOU - GRAND SANTI PAPAÏCHTON MARIPASOULA</t>
  </si>
  <si>
    <t>4707SB - IRACOUBO</t>
  </si>
  <si>
    <t>4708SB - SINNAMARY</t>
  </si>
  <si>
    <t>4709SB - PETIT-SAUT</t>
  </si>
  <si>
    <t>4710SB - CENTRE SPATIAL GUYANAIS - ÎLE DU SALUT</t>
  </si>
  <si>
    <t>4711SB - KOUROU MACOURIA</t>
  </si>
  <si>
    <t>4712SB - MONTSINÉRI TONNEGRANDE</t>
  </si>
  <si>
    <t>4713SB - CAYENNE</t>
  </si>
  <si>
    <t>4715SB - ROURA CACAO</t>
  </si>
  <si>
    <t>4716SB - CAMP HERVO</t>
  </si>
  <si>
    <t>4717SB - KAW</t>
  </si>
  <si>
    <t>4720SB - RÉGINA</t>
  </si>
  <si>
    <t>4722SB - RIVIERE KOUROUAÏ</t>
  </si>
  <si>
    <t>4723SB - SAINT-GEORGES - CAMOPI</t>
  </si>
  <si>
    <t>4724SB - SAINT-ELIE - SAÜL</t>
  </si>
  <si>
    <t>4798SB - SAINT-PIERRE ET MIQUELON</t>
  </si>
  <si>
    <t>4401RT - ST PAUL - LE PORT PARC NATIONAL DE LA REUNION</t>
  </si>
  <si>
    <t>TOP RANDO 25 / 
TOP 25 OUTRE-MER</t>
  </si>
  <si>
    <t>4402RT - SAINT-DENIS - CIRQUES DE MAFATE ET DE SALAZIE PARC NATIONAL DE LA REUNION</t>
  </si>
  <si>
    <t>4403RT - SAINT-BENOIT SAINT-ANDRÉ - PARC NATIONAL DE LA REUNION</t>
  </si>
  <si>
    <t>4404RT - ST LEU - L'ÉTANG SALÉ PARC NATIONAL DE LA REUNION</t>
  </si>
  <si>
    <t>4405RT - ST PIERRE - CIRQUE DE CILAOS PARC NATIONAL DE LA REUNION</t>
  </si>
  <si>
    <t>4406RT - PITON DE LA FOURNAISE - PARC NATIONAL DE LA REUNION</t>
  </si>
  <si>
    <t>4410MT - MAMOUDZOU MTSAMBORO - PETITE-TERRE</t>
  </si>
  <si>
    <t>4411MT - SADA MLIMA BÉNARA - MLIMA CHOUNGUI</t>
  </si>
  <si>
    <t>4501MT - FORT DE FRANCE - MONTAGNE PELEE PARC NATUREL REGIONAL DE MARTINIQUE</t>
  </si>
  <si>
    <t>4502MT - LE LAMENTIN - PRESQU'ILE DE LA CARAVELLE PARC NATUREL REGIONAL DE MARTINIQUE</t>
  </si>
  <si>
    <t>4503MT - LE MARIN - PRESQU'ILE DES TROIS ILETS PARC NATUREL REGIONAL DE MARTINIQUE</t>
  </si>
  <si>
    <t>4601GT - NORD GRANDE-TERRE - POINTE DE LA GRANDE VIGIE</t>
  </si>
  <si>
    <t>4602GT - NORD BASSE-TERRE - LES MAMELLES PARC NATIONAL DE LA GUADELOUPE</t>
  </si>
  <si>
    <t>4603GT - POINTE-A-PITRE - SAINTE-ANNE</t>
  </si>
  <si>
    <t>4604GT - ST-FRANCOIS - MARIE-GALANTE LA DESIRADE</t>
  </si>
  <si>
    <t>4605GT - BASSE-TERRE - LA SOUFRIERE LES SAINTES PARC NATIONAL DE LA GUADELOUPE</t>
  </si>
  <si>
    <t>4606GT - ILE ST-MARTIN ILE ST-BARTHELEMY</t>
  </si>
  <si>
    <t>M4901 - WALLIS</t>
  </si>
  <si>
    <t>M4902 - FUTUNA ALOFI</t>
  </si>
  <si>
    <t>0921OTR - VANNES RESISTANTE - GOLFE DU MORBIHAN</t>
  </si>
  <si>
    <t>TOP RANDO 25R / 
TOP 25R</t>
  </si>
  <si>
    <t>1547OTR - OSSAU VALLÉE D'ASPE RESISTANTE - PN  DES PYRÉNÉES</t>
  </si>
  <si>
    <t>1647OTR - VIGNEMALE RÉSISTANTE - OSSAU ARRENS CAUTERETS PN DES PYRENEES</t>
  </si>
  <si>
    <t>1748ETR - NEOUVIELLE RESISTANTE - VALLEE D'AURE PN DES PYRENEES</t>
  </si>
  <si>
    <t>1748OTR - GAVARNIE RESISTANTE - LUZ-SAINT-SAUVEUR PN DES PYRENEES</t>
  </si>
  <si>
    <t>1848OTR - BAGNÈRES-DE-LUCHON  RESISTANTE - LAC D'Oô</t>
  </si>
  <si>
    <t>2148OTR - VICDESSOS  RESISTANTE - PIQUE D'ESTATS     PIC DU MONTCALM</t>
  </si>
  <si>
    <t>2249ETR - FONT-ROMEU RESISTANTE - CAPCIR</t>
  </si>
  <si>
    <t>2249OTR - BOURG-MADAME RESISTANTE - PUIG CARLIT COL DE PUYMORENS</t>
  </si>
  <si>
    <t>2250ETR - BOURG-MADAME MONT-LOUIS RESISTANTE - RESERVE NATURELLE DE LA VALLEE D'EYNE</t>
  </si>
  <si>
    <t>2349ETR - MASSIF-DU-CANIGOU RESISTANTE - MASSIS DEL CANIGO</t>
  </si>
  <si>
    <t>2417OTR - FORÊT DE FONTAINEBLEAU RESISTANTE - FORET DES TROIS PIGNONS</t>
  </si>
  <si>
    <t>2432ETR - MASSIF DU SANCY RESISTANTE - PNR DES VOLCANS D'AUVERGNE</t>
  </si>
  <si>
    <t>2435OTR - MONTS DU CANTAL RESISTANTE - PNR DES VOLCANS D'AUVERGNE</t>
  </si>
  <si>
    <t>2531ETR - CHAÎNE DES PUYS RESISTANTE - PNR DES VOLCANS D'AUVERGNE</t>
  </si>
  <si>
    <t>2939OTR - GORGES DE L'ARDECHE RESISTANTE - BOURG-ST-ANDEOL VALLON PONT D'ARC</t>
  </si>
  <si>
    <t>3140ETR - MONT VENTOUX RESISTANTE</t>
  </si>
  <si>
    <t>3236OTR - VILLARD-DE-LANS RESISTANTE - MONT AIGUILLE  PNR DU VERCORS</t>
  </si>
  <si>
    <t>3237OTR - GLANDASSE  RESISTANTE - COL DE LA CROIX-HAUTE   PNR DU VERCORS</t>
  </si>
  <si>
    <t>3333OTR - MASSIF DE LA CHARTREUSE RESISTANTE - NORD</t>
  </si>
  <si>
    <t>3334OTR - MASSIF DE LA CHARTREUSE RESISTANTE - SUD</t>
  </si>
  <si>
    <t>3335ETR - LE BOURG-D'OISANS L'ALPE D'HUEZ RESISTANTE - GRANDES ROUSSES  SEPT LAUX</t>
  </si>
  <si>
    <t>3335OTR - GRENOBLE RESISTANTE - CHAMROUSSE BELLEDONNE</t>
  </si>
  <si>
    <t>3336ETR - LES DEUX ALPES RESISTANTE - OLAN MUZELLE PARC NATIONAL DES ÉCRINS</t>
  </si>
  <si>
    <t>3336OTR - LA MURE RESISTANTE - VALBONNAIS</t>
  </si>
  <si>
    <t>3337OTR - DÉVOLUY RESISTANTE - OBIOU  PIC DE BURE</t>
  </si>
  <si>
    <t>3430ETR - LA CLUSAZ RESISTANTE - LE GRAND-BORNAND</t>
  </si>
  <si>
    <t>3431OTR - LAC D'ANNECY RESISTANTE</t>
  </si>
  <si>
    <t>3432OTR - MASSIF DES BAUGES RESISTANTE</t>
  </si>
  <si>
    <t>3435ETR - VALLOIRE RESISTANTE - AIGUILLES D'ARVES COL DU GALIBIER</t>
  </si>
  <si>
    <t>3436ETR - MEIJE PELVOUX RESISTANTE - PARC NATIONAL DES ÉCRINS</t>
  </si>
  <si>
    <t>3437ETR - ORCIÈRES MERLETTE RESISTANTE - SIRAC MOURRE FROID PN DES ECRINS</t>
  </si>
  <si>
    <t>3437OTR - CHAMPSAUR RESISTANTE - VIEUX CHAILLOL PARC NATIONAL DES ÉCRINS</t>
  </si>
  <si>
    <t>3438ETR - EMBRUN LES ORRES RESISTANTE - LAC DE SERRE-PONÇON</t>
  </si>
  <si>
    <t>3442OTR - GORGES DU VERDON RESISTANTE - MOUSTIERS STE-MARIE LAC DE SAINTE-CROIX PNR DU VERDON</t>
  </si>
  <si>
    <t>3528ETR - MORZINE RESISTANTE - MASSIF-DU-CHABLAIS - LES PORTES DU SOLEIL</t>
  </si>
  <si>
    <t>3530ETR - SAMOENS RESISTANTE - HAUT-GIFFRE</t>
  </si>
  <si>
    <t>3531ETR - SAINT-GERVAIS-LES-BAINS RESISTANTE - MASSIF DU MONT BLANC</t>
  </si>
  <si>
    <t>3531OTR - MEGEVE RESISTANTE - COL DES ARAVIS</t>
  </si>
  <si>
    <t>3532ETR - LES ARCS LA PLAGNE RESISTANTE - PARC NATIONAL DE LA VANOISE</t>
  </si>
  <si>
    <t>3532OTR - MASSIF DU BEAUFORTIN RESISTANTE - MOUTIERS LA PLAGNE</t>
  </si>
  <si>
    <t>3534OTR - LES TROIS VALLÉES RESISTANTE - MODANE  PARC NATIONAL DE LA VANOISE</t>
  </si>
  <si>
    <t>3535OTR - NÉVACHE MONT THABOR RESISTANTE - COLS DU GALIBIER ET DU LAUTARET</t>
  </si>
  <si>
    <t>3536OTR - BRIANCON RESISTANTE - SERRE CHEVALIER MONTGENÈVRE</t>
  </si>
  <si>
    <t>3537ETR - GUILLESTRE RESISTANTE - VARS RISOUL PNR DU QUEYRAS</t>
  </si>
  <si>
    <t>3538ETR - AIGUILLE DE CHAMBEYRON RESISTANTE - COLS DE LARCHE ET DE VARS</t>
  </si>
  <si>
    <t>3540OTR - BARCELONNETTE RESISTANTE - PRA LOUP LE SAUZ ALLOS PARC NATIONAL DU MERCANTOUR</t>
  </si>
  <si>
    <t>3619OTR - BUSSANG RESISTANTE - BALLON D'ALSACE GRAND BALLON</t>
  </si>
  <si>
    <t>3630OTR - CHAMONIX - MONT-BLANC RESISTANTE - MASSIF DU MONT BLANC</t>
  </si>
  <si>
    <t>3633ETR - TIGNES  VAL-D'ISÈRE RESISTANTE - HAUTE MAURIENNE PARC NATIONAL DE LA VANOISE</t>
  </si>
  <si>
    <t>3634OTR - VAL-CENIS  RESISTANTE - CHARBONNEL</t>
  </si>
  <si>
    <t>3637OTR - MONT VISO RESISTANTE - SAINT-VÉRAN AIGUILLES PNR DU QUEYRAS</t>
  </si>
  <si>
    <t>3716ETR - LE DONON OBERNAI RESISTANTE - MONT SAINTE-ODILE VALLÉE DE LA BRUCHE</t>
  </si>
  <si>
    <t>3717ETR - BARR RESISTANTE - LE HOHWALD VILLÉ HAUTE VALLÉE DE LA BRUCHE</t>
  </si>
  <si>
    <t>3718OTR - SÉLESTAT COL DU BONHOMME RESISTANTE - SAINT-MARIE-AUX-MINES KAYSERSBERG RIQUEWIHR</t>
  </si>
  <si>
    <t>3719OTR - COLMAR LE HOHNECK RESISTANTE - VALLÉE DE MUNSTER</t>
  </si>
  <si>
    <t>4250OTR - CORTE MONTE CINTO RESISTANTE - PNR DE CORSE</t>
  </si>
  <si>
    <t>4251OTR - MONTE D'ORO MONTE ROTONDO RESISTANTE - PNR DE CORSE</t>
  </si>
  <si>
    <t>4252OTR - MONTE RENOSO BASTELICA RESISTANTE - PNR DE CORSE</t>
  </si>
  <si>
    <t>4253ETR - AIGUILLES DE BAVELLA SOLENZARA RESISTANTE - PNR DE CORSE</t>
  </si>
  <si>
    <t>4402RTR - SAINT-DENIS RESISTANTE - CIRQUES DE MAFATE ET DE SALAZIE PARC NATIONAL DE LA REUNION</t>
  </si>
  <si>
    <t>4405RTR - SAINT-PIERRE RESISTANTE - CIRQUE DE CILAOS PARC NATIONAL DE LA REUNION</t>
  </si>
  <si>
    <t>TOP75001 - MASSIF DU VERCORS</t>
  </si>
  <si>
    <t>TOP RANDO 75 / 
TOP75</t>
  </si>
  <si>
    <t>TOP75002 - CHARTREUSE BELLEDONNE</t>
  </si>
  <si>
    <t>TOP75003 - MASSIF DE LA VANOISE</t>
  </si>
  <si>
    <t>TOP75005 - BRIANCONNAIS QUEYRAS</t>
  </si>
  <si>
    <t>TOP75006 - MASSIF DES ECRINS OISANS CHAMPSAUR</t>
  </si>
  <si>
    <t>TOP75007 - ENTRE LÉMAN ET MONT BLANC - CHABLAIS FAUCIGNY</t>
  </si>
  <si>
    <t>TOP75008 - UBAYE  VAL D'ALLOS LAC DE SERRE-PONCON</t>
  </si>
  <si>
    <t>TOP75010 - MERCANTOUR</t>
  </si>
  <si>
    <t>TOP75011 - CÉVENNES - GORGES DU TARN</t>
  </si>
  <si>
    <t>TOP75013 - VERDON LAC DE SAINTE-CROIX - PLATEAU DE VALENSOLE</t>
  </si>
  <si>
    <t>TOP75014 - GORGES ET MONTS D'ARDÈCHE</t>
  </si>
  <si>
    <t>TOP75015 - CHAINE DES PUYS - MASSIF DU SANCY</t>
  </si>
  <si>
    <t>TOP75016 - CEZALLIER  MONTS DU CANTAL</t>
  </si>
  <si>
    <t>TOP75017 - GOLFE DU MORBIHAN BELLE ÎLE ET GROIX - PRESQU'ÎLE DE QUIBERON</t>
  </si>
  <si>
    <t>TOP75018 - VIGNEMALE PIC DE GER VALLEE D'OSSAU</t>
  </si>
  <si>
    <t>TOP75019 - GAVARNIE NEOUVIELLE - LUCHONNAIS PIC DU MIDI DE BIGORRE</t>
  </si>
  <si>
    <t>TOP75020 - PYRÉNÉES ARIÉGEOISES - MONT VALIER  PICQUE D'ESTATS</t>
  </si>
  <si>
    <t>TOP75022 - HAUT LANGUEDOC</t>
  </si>
  <si>
    <t>TOP75023 - PAYS BASQUE</t>
  </si>
  <si>
    <t>TOP75024 - POINTE DU RAZ - PRESQU'ILE DE CROZON - OUESSANT - LES ABERS</t>
  </si>
  <si>
    <t>TOP75025 - MORVAN</t>
  </si>
  <si>
    <t>TOP75026 - PERIGORD NOIR HAUT QUERCY</t>
  </si>
  <si>
    <t>TOP75027 - VOSGES DU NORD MONT ST ODILE - LE DONON</t>
  </si>
  <si>
    <t>TOP75028 - VOSGES DU SUD BALLON D'ALSACE - LE HOHNECK</t>
  </si>
  <si>
    <t>TOP75029 - CALVI  CARGESE - MONTE CINTO MONTE ROTONDO</t>
  </si>
  <si>
    <t>TOP75030 - BASTIA CORTE - CAP CORSE</t>
  </si>
  <si>
    <t>TOP75031 - AJACCIO PORTO-VECCHIO - AIGUILLES DE BAVELLA MONTE RENOSO</t>
  </si>
  <si>
    <t>TOP75032 - CHAINE DES ARAVIS - MASSIF DES BAUGES</t>
  </si>
  <si>
    <t>TOP75033 - CAMARGUE  ALPILLES</t>
  </si>
  <si>
    <t>TOP75034 - LUBERON  MONT VENTOUX</t>
  </si>
  <si>
    <t>TOP75036 - BAIE DE SOMME  COTE D'ALBATRE - FECAMP ETRETAT</t>
  </si>
  <si>
    <t>TOP75037 - SAINT-MALO CÔTE D'EMERAUDE - MONT SAINT-MICHEL</t>
  </si>
  <si>
    <t>TOP75038 - ILE DE RE ILE D'OLERON - MARAIS POITEVIN</t>
  </si>
  <si>
    <t>TOP75039 - FORÊT D'ORIENT - LAC DU DER-CHANTECOQ</t>
  </si>
  <si>
    <t>TOP75040 - MASSIF DU PILAT - MONTS DU FOREZ</t>
  </si>
  <si>
    <t>9782758554608</t>
  </si>
  <si>
    <t>9782758552017</t>
  </si>
  <si>
    <t>9782758552895</t>
  </si>
  <si>
    <t>9782758552901</t>
  </si>
  <si>
    <t>9782758552666</t>
  </si>
  <si>
    <t>9782758554615</t>
  </si>
  <si>
    <t>9782758552680</t>
  </si>
  <si>
    <t>9782758552918</t>
  </si>
  <si>
    <t>9782758551737</t>
  </si>
  <si>
    <t>9782758551232</t>
  </si>
  <si>
    <t>9782758551249</t>
  </si>
  <si>
    <t>9782758551256</t>
  </si>
  <si>
    <t>9782758551638</t>
  </si>
  <si>
    <t>9782758552857</t>
  </si>
  <si>
    <t>9782758552864</t>
  </si>
  <si>
    <t>9782758554646</t>
  </si>
  <si>
    <t>9782758554653</t>
  </si>
  <si>
    <t>9782758556022</t>
  </si>
  <si>
    <t>9782758556039</t>
  </si>
  <si>
    <t>9782758556046</t>
  </si>
  <si>
    <t>9782758547938</t>
  </si>
  <si>
    <t>9782758550761</t>
  </si>
  <si>
    <t>9782758554622</t>
  </si>
  <si>
    <t>9782758556152</t>
  </si>
  <si>
    <t>9782758551065</t>
  </si>
  <si>
    <t>9782758554530</t>
  </si>
  <si>
    <t>9782758554547</t>
  </si>
  <si>
    <t>9782758552536</t>
  </si>
  <si>
    <t>9782758551270</t>
  </si>
  <si>
    <t>9782758551287</t>
  </si>
  <si>
    <t>9782758551294</t>
  </si>
  <si>
    <t>9782758552871</t>
  </si>
  <si>
    <t>9782758552888</t>
  </si>
  <si>
    <t>9782758554554</t>
  </si>
  <si>
    <t>9782758555384</t>
  </si>
  <si>
    <t>9782758555506</t>
  </si>
  <si>
    <t>9782758540625</t>
  </si>
  <si>
    <t>9782758551263</t>
  </si>
  <si>
    <t>9782758551225</t>
  </si>
  <si>
    <t>9782758555810</t>
  </si>
  <si>
    <t>9782758550815</t>
  </si>
  <si>
    <t>9782758550822</t>
  </si>
  <si>
    <t>9782758550839</t>
  </si>
  <si>
    <t>9782758550846</t>
  </si>
  <si>
    <t>9782758551027</t>
  </si>
  <si>
    <t>9782758555520</t>
  </si>
  <si>
    <t>9782758553113</t>
  </si>
  <si>
    <t>9782758553120</t>
  </si>
  <si>
    <t>9782758553892</t>
  </si>
  <si>
    <t>9782758551058</t>
  </si>
  <si>
    <t>9782758551041</t>
  </si>
  <si>
    <t>9782758553168</t>
  </si>
  <si>
    <t>9782758553410</t>
  </si>
  <si>
    <t>9782758553397</t>
  </si>
  <si>
    <t>9782758553304</t>
  </si>
  <si>
    <t>9782758553151</t>
  </si>
  <si>
    <t>9782758553427</t>
  </si>
  <si>
    <t>9782758553359</t>
  </si>
  <si>
    <t>9782758553328</t>
  </si>
  <si>
    <t>9782758553243</t>
  </si>
  <si>
    <t>9782758553182</t>
  </si>
  <si>
    <t>9782758553380</t>
  </si>
  <si>
    <t>9782758553236</t>
  </si>
  <si>
    <t>9782758553281</t>
  </si>
  <si>
    <t>9782758553298</t>
  </si>
  <si>
    <t>9782758553335</t>
  </si>
  <si>
    <t>9782758555537</t>
  </si>
  <si>
    <t>9782758555544</t>
  </si>
  <si>
    <t>9782758553342</t>
  </si>
  <si>
    <t>9782758553267</t>
  </si>
  <si>
    <t>9782758553373</t>
  </si>
  <si>
    <t>9782758553175</t>
  </si>
  <si>
    <t>9782758555704</t>
  </si>
  <si>
    <t>9782758555551</t>
  </si>
  <si>
    <t>9782758553274</t>
  </si>
  <si>
    <t>9782758555568</t>
  </si>
  <si>
    <t>9782758555575</t>
  </si>
  <si>
    <t>9782758555582</t>
  </si>
  <si>
    <t>9782758555599</t>
  </si>
  <si>
    <t>9782758553250</t>
  </si>
  <si>
    <t>9782758553229</t>
  </si>
  <si>
    <t>9782758555711</t>
  </si>
  <si>
    <t>9782758555605</t>
  </si>
  <si>
    <t>9782758555612</t>
  </si>
  <si>
    <t>9782758553366</t>
  </si>
  <si>
    <t>9782758553199</t>
  </si>
  <si>
    <t>9782758553205</t>
  </si>
  <si>
    <t>9782758555629</t>
  </si>
  <si>
    <t>9782758555636</t>
  </si>
  <si>
    <t>9782758555643</t>
  </si>
  <si>
    <t>9782758555650</t>
  </si>
  <si>
    <t>9782758553137</t>
  </si>
  <si>
    <t>9782758553144</t>
  </si>
  <si>
    <t>9782758555667</t>
  </si>
  <si>
    <t>9782758555674</t>
  </si>
  <si>
    <t>9782758553311</t>
  </si>
  <si>
    <t>9782758553403</t>
  </si>
  <si>
    <t>9782758553212</t>
  </si>
  <si>
    <t>9782758554226</t>
  </si>
  <si>
    <t>9782758553601</t>
  </si>
  <si>
    <t>9782758553960</t>
  </si>
  <si>
    <t>9782758553441</t>
  </si>
  <si>
    <t>9782758552024</t>
  </si>
  <si>
    <t>9782758553618</t>
  </si>
  <si>
    <t>9782758553625</t>
  </si>
  <si>
    <t>9782758554233</t>
  </si>
  <si>
    <t>9782758554240</t>
  </si>
  <si>
    <t>9782758554257</t>
  </si>
  <si>
    <t>9782758555308</t>
  </si>
  <si>
    <t>9782758552031</t>
  </si>
  <si>
    <t>9782758551744</t>
  </si>
  <si>
    <t>9782758551751</t>
  </si>
  <si>
    <t>9782758552710</t>
  </si>
  <si>
    <t>9782758551454</t>
  </si>
  <si>
    <t>9782758551355</t>
  </si>
  <si>
    <t>9782758551768</t>
  </si>
  <si>
    <t>9782758551461</t>
  </si>
  <si>
    <t>9782758551362</t>
  </si>
  <si>
    <t>9782758551775</t>
  </si>
  <si>
    <t>9782758552727</t>
  </si>
  <si>
    <t>9782758556060</t>
  </si>
  <si>
    <t>9782758551379</t>
  </si>
  <si>
    <t>9782758551782</t>
  </si>
  <si>
    <t>9782758551386</t>
  </si>
  <si>
    <t>9782758551799</t>
  </si>
  <si>
    <t>9782758551805</t>
  </si>
  <si>
    <t>9782758554042</t>
  </si>
  <si>
    <t>9782758555315</t>
  </si>
  <si>
    <t>9782758544623</t>
  </si>
  <si>
    <t>9782758555681</t>
  </si>
  <si>
    <t>9782758553632</t>
  </si>
  <si>
    <t>9782758555827</t>
  </si>
  <si>
    <t>9782758556077</t>
  </si>
  <si>
    <t>9782758552000</t>
  </si>
  <si>
    <t>9782758553977</t>
  </si>
  <si>
    <t>9782758551393</t>
  </si>
  <si>
    <t>9782758555322</t>
  </si>
  <si>
    <t>9782758555339</t>
  </si>
  <si>
    <t>9782758553021</t>
  </si>
  <si>
    <t>9782758555346</t>
  </si>
  <si>
    <t>9782758555834</t>
  </si>
  <si>
    <t>9782758551478</t>
  </si>
  <si>
    <t>9782758551485</t>
  </si>
  <si>
    <t>9782758551812</t>
  </si>
  <si>
    <t>9782758551409</t>
  </si>
  <si>
    <t>9782758554639</t>
  </si>
  <si>
    <t>9782758555841</t>
  </si>
  <si>
    <t>9782758551416</t>
  </si>
  <si>
    <t>9782758551423</t>
  </si>
  <si>
    <t>9782758555353</t>
  </si>
  <si>
    <t>9782758552048</t>
  </si>
  <si>
    <t>9782758553069</t>
  </si>
  <si>
    <t>9782758553090</t>
  </si>
  <si>
    <t>9782758553106</t>
  </si>
  <si>
    <t>9782758552055</t>
  </si>
  <si>
    <t>9782758551829</t>
  </si>
  <si>
    <t>9782758553533</t>
  </si>
  <si>
    <t>9782758553014</t>
  </si>
  <si>
    <t>9782758551522</t>
  </si>
  <si>
    <t>9782758552062</t>
  </si>
  <si>
    <t>9782758553076</t>
  </si>
  <si>
    <t>9782758556084</t>
  </si>
  <si>
    <t>9782758553847</t>
  </si>
  <si>
    <t>9782758551836</t>
  </si>
  <si>
    <t>9782758551843</t>
  </si>
  <si>
    <t>9782758552079</t>
  </si>
  <si>
    <t>9782758552086</t>
  </si>
  <si>
    <t>9782758551997</t>
  </si>
  <si>
    <t>9782758554578</t>
  </si>
  <si>
    <t>9782758555360</t>
  </si>
  <si>
    <t>9782758553908</t>
  </si>
  <si>
    <t>9782758553786</t>
  </si>
  <si>
    <t>9782758553793</t>
  </si>
  <si>
    <t>9782758552789</t>
  </si>
  <si>
    <t>9782758552628</t>
  </si>
  <si>
    <t>9782758551867</t>
  </si>
  <si>
    <t>9782758553649</t>
  </si>
  <si>
    <t>9782758555377</t>
  </si>
  <si>
    <t>9782758552642</t>
  </si>
  <si>
    <t>9782758554585</t>
  </si>
  <si>
    <t>9782758553854</t>
  </si>
  <si>
    <t>9782758552734</t>
  </si>
  <si>
    <t>9782758555858</t>
  </si>
  <si>
    <t>9782758552093</t>
  </si>
  <si>
    <t>9782758552987</t>
  </si>
  <si>
    <t>9782758552116</t>
  </si>
  <si>
    <t>9782758555391</t>
  </si>
  <si>
    <t>9782758554592</t>
  </si>
  <si>
    <t>9782758556091</t>
  </si>
  <si>
    <t>9782758555865</t>
  </si>
  <si>
    <t>9782758555407</t>
  </si>
  <si>
    <t>9782758552123</t>
  </si>
  <si>
    <t>9782758553809</t>
  </si>
  <si>
    <t>9782758553816</t>
  </si>
  <si>
    <t>9782758553823</t>
  </si>
  <si>
    <t>9782758554080</t>
  </si>
  <si>
    <t>9782758553830</t>
  </si>
  <si>
    <t>9782758555872</t>
  </si>
  <si>
    <t>9782758555889</t>
  </si>
  <si>
    <t>9782758553038</t>
  </si>
  <si>
    <t>9782758553656</t>
  </si>
  <si>
    <t>9782758553045</t>
  </si>
  <si>
    <t>9782758555414</t>
  </si>
  <si>
    <t>9782758552130</t>
  </si>
  <si>
    <t>9782758553083</t>
  </si>
  <si>
    <t>9782758553540</t>
  </si>
  <si>
    <t>9782758554189</t>
  </si>
  <si>
    <t>9782758553458</t>
  </si>
  <si>
    <t>9782758552659</t>
  </si>
  <si>
    <t>9782758553984</t>
  </si>
  <si>
    <t>9782758553663</t>
  </si>
  <si>
    <t>9782758553670</t>
  </si>
  <si>
    <t>9782758553687</t>
  </si>
  <si>
    <t>9782758553465</t>
  </si>
  <si>
    <t>9782758552147</t>
  </si>
  <si>
    <t>9782758553946</t>
  </si>
  <si>
    <t>9782758553915</t>
  </si>
  <si>
    <t>9782758552970</t>
  </si>
  <si>
    <t>9782758551492</t>
  </si>
  <si>
    <t>9782758552741</t>
  </si>
  <si>
    <t>9782758556107</t>
  </si>
  <si>
    <t>9782758555421</t>
  </si>
  <si>
    <t>9782758553472</t>
  </si>
  <si>
    <t>9782758551539</t>
  </si>
  <si>
    <t>9782758553496</t>
  </si>
  <si>
    <t>9782758552758</t>
  </si>
  <si>
    <t>9782758552161</t>
  </si>
  <si>
    <t>9782758552994</t>
  </si>
  <si>
    <t>9782758552765</t>
  </si>
  <si>
    <t>9782758552796</t>
  </si>
  <si>
    <t>9782758552178</t>
  </si>
  <si>
    <t>9782758551881</t>
  </si>
  <si>
    <t>9782758551898</t>
  </si>
  <si>
    <t>9782758553694</t>
  </si>
  <si>
    <t>9782758552185</t>
  </si>
  <si>
    <t>9782758551904</t>
  </si>
  <si>
    <t>9782758553564</t>
  </si>
  <si>
    <t>9782758555438</t>
  </si>
  <si>
    <t>9782758555698</t>
  </si>
  <si>
    <t>9782758551546</t>
  </si>
  <si>
    <t>9782758551911</t>
  </si>
  <si>
    <t>9782758551928</t>
  </si>
  <si>
    <t>9782758556114</t>
  </si>
  <si>
    <t>9782758553557</t>
  </si>
  <si>
    <t>9782758553700</t>
  </si>
  <si>
    <t>9782758553717</t>
  </si>
  <si>
    <t>9782758552802</t>
  </si>
  <si>
    <t>9782758551553</t>
  </si>
  <si>
    <t>9782758553724</t>
  </si>
  <si>
    <t>9782758551560</t>
  </si>
  <si>
    <t>9782758554264</t>
  </si>
  <si>
    <t>9782758551430</t>
  </si>
  <si>
    <t>9782758552772</t>
  </si>
  <si>
    <t>9782758552192</t>
  </si>
  <si>
    <t>9782758551447</t>
  </si>
  <si>
    <t>9782758551935</t>
  </si>
  <si>
    <t>9782758552208</t>
  </si>
  <si>
    <t>9782758555896</t>
  </si>
  <si>
    <t>9782758552215</t>
  </si>
  <si>
    <t>9782758551577</t>
  </si>
  <si>
    <t>9782758554271</t>
  </si>
  <si>
    <t>9782758550099</t>
  </si>
  <si>
    <t>9782758550105</t>
  </si>
  <si>
    <t>9782758550112</t>
  </si>
  <si>
    <t>9782758555445</t>
  </si>
  <si>
    <t>9782758553007</t>
  </si>
  <si>
    <t>9782758555452</t>
  </si>
  <si>
    <t>9782758551942</t>
  </si>
  <si>
    <t>9782758552819</t>
  </si>
  <si>
    <t>9782758552833</t>
  </si>
  <si>
    <t>9782758553502</t>
  </si>
  <si>
    <t>9782758552222</t>
  </si>
  <si>
    <t>9782758551959</t>
  </si>
  <si>
    <t>9782758552239</t>
  </si>
  <si>
    <t>9782758553731</t>
  </si>
  <si>
    <t>9782758555902</t>
  </si>
  <si>
    <t>9782758550129</t>
  </si>
  <si>
    <t>9782758550136</t>
  </si>
  <si>
    <t>9782758555919</t>
  </si>
  <si>
    <t>9782758555926</t>
  </si>
  <si>
    <t>9782758555933</t>
  </si>
  <si>
    <t>9782758555940</t>
  </si>
  <si>
    <t>9782758555957</t>
  </si>
  <si>
    <t>9782758552246</t>
  </si>
  <si>
    <t>9782758552253</t>
  </si>
  <si>
    <t>9782758551584</t>
  </si>
  <si>
    <t>9782758551607</t>
  </si>
  <si>
    <t>9782758551966</t>
  </si>
  <si>
    <t>9782758555964</t>
  </si>
  <si>
    <t>9782758554103</t>
  </si>
  <si>
    <t>9782758554110</t>
  </si>
  <si>
    <t>9782758552277</t>
  </si>
  <si>
    <t>9782758554127</t>
  </si>
  <si>
    <t>9782758553991</t>
  </si>
  <si>
    <t>9782758552284</t>
  </si>
  <si>
    <t>9782758551515</t>
  </si>
  <si>
    <t>9782758550143</t>
  </si>
  <si>
    <t>9782758550150</t>
  </si>
  <si>
    <t>9782758550167</t>
  </si>
  <si>
    <t>9782758550174</t>
  </si>
  <si>
    <t>9782758550181</t>
  </si>
  <si>
    <t>9782758550198</t>
  </si>
  <si>
    <t>9782758550204</t>
  </si>
  <si>
    <t>9782758555971</t>
  </si>
  <si>
    <t>9782758554004</t>
  </si>
  <si>
    <t>9782758553052</t>
  </si>
  <si>
    <t>9782758552291</t>
  </si>
  <si>
    <t>9782758554134</t>
  </si>
  <si>
    <t>9782758552314</t>
  </si>
  <si>
    <t>9782758554141</t>
  </si>
  <si>
    <t>9782758552338</t>
  </si>
  <si>
    <t>9782758554158</t>
  </si>
  <si>
    <t>9782758552352</t>
  </si>
  <si>
    <t>9782758553519</t>
  </si>
  <si>
    <t>9782758552369</t>
  </si>
  <si>
    <t>9782758552383</t>
  </si>
  <si>
    <t>9782758552390</t>
  </si>
  <si>
    <t>9782758552406</t>
  </si>
  <si>
    <t>9782758554011</t>
  </si>
  <si>
    <t>9782758552413</t>
  </si>
  <si>
    <t>9782758550211</t>
  </si>
  <si>
    <t>9782758550228</t>
  </si>
  <si>
    <t>9782758550235</t>
  </si>
  <si>
    <t>9782758550242</t>
  </si>
  <si>
    <t>9782758550259</t>
  </si>
  <si>
    <t>9782758550266</t>
  </si>
  <si>
    <t>9782758550273</t>
  </si>
  <si>
    <t>9782758550280</t>
  </si>
  <si>
    <t>9782758553748</t>
  </si>
  <si>
    <t>9782758553526</t>
  </si>
  <si>
    <t>9782758554165</t>
  </si>
  <si>
    <t>9782758553489</t>
  </si>
  <si>
    <t>9782758552420</t>
  </si>
  <si>
    <t>9782758550297</t>
  </si>
  <si>
    <t>9782758552444</t>
  </si>
  <si>
    <t>9782758555988</t>
  </si>
  <si>
    <t>9782758552451</t>
  </si>
  <si>
    <t>9782758551980</t>
  </si>
  <si>
    <t>9782758555995</t>
  </si>
  <si>
    <t>9782758550310</t>
  </si>
  <si>
    <t>9782758550327</t>
  </si>
  <si>
    <t>9782758550334</t>
  </si>
  <si>
    <t>9782758550341</t>
  </si>
  <si>
    <t>9782758550365</t>
  </si>
  <si>
    <t>9782758550389</t>
  </si>
  <si>
    <t>9782758550396</t>
  </si>
  <si>
    <t>9782758550402</t>
  </si>
  <si>
    <t>9782758550419</t>
  </si>
  <si>
    <t>9782758550426</t>
  </si>
  <si>
    <t>9782758554172</t>
  </si>
  <si>
    <t>9782758556008</t>
  </si>
  <si>
    <t>9782758550433</t>
  </si>
  <si>
    <t>9782758550440</t>
  </si>
  <si>
    <t>9782758550457</t>
  </si>
  <si>
    <t>9782758550464</t>
  </si>
  <si>
    <t>9782758550471</t>
  </si>
  <si>
    <t>9782758550495</t>
  </si>
  <si>
    <t>9782758550501</t>
  </si>
  <si>
    <t>9782758550525</t>
  </si>
  <si>
    <t>9782758550549</t>
  </si>
  <si>
    <t>9782758550556</t>
  </si>
  <si>
    <t>9782758550563</t>
  </si>
  <si>
    <t>9782758556015</t>
  </si>
  <si>
    <t>9782758554028</t>
  </si>
  <si>
    <t>9782758550570</t>
  </si>
  <si>
    <t>9782758550587</t>
  </si>
  <si>
    <t>9782758550594</t>
  </si>
  <si>
    <t>9782758550600</t>
  </si>
  <si>
    <t>9782758554035</t>
  </si>
  <si>
    <t>9782758550617</t>
  </si>
  <si>
    <t>9782758549963</t>
  </si>
  <si>
    <t>9782758550006</t>
  </si>
  <si>
    <t>9782758550020</t>
  </si>
  <si>
    <t>9782758550037</t>
  </si>
  <si>
    <t>9782758550044</t>
  </si>
  <si>
    <t>9782758550051</t>
  </si>
  <si>
    <t>9782758552468</t>
  </si>
  <si>
    <t>9782758552475</t>
  </si>
  <si>
    <t>9782758552482</t>
  </si>
  <si>
    <t>9782758552499</t>
  </si>
  <si>
    <t>9782758552505</t>
  </si>
  <si>
    <t>9782758552512</t>
  </si>
  <si>
    <t>9782758551669</t>
  </si>
  <si>
    <t>9782758551645</t>
  </si>
  <si>
    <t>9782758551850</t>
  </si>
  <si>
    <t>9782758552635</t>
  </si>
  <si>
    <t>9782758551874</t>
  </si>
  <si>
    <t>9782758552109</t>
  </si>
  <si>
    <t>9782758553779</t>
  </si>
  <si>
    <t>9782758553762</t>
  </si>
  <si>
    <t>9782758554561</t>
  </si>
  <si>
    <t>9782758553595</t>
  </si>
  <si>
    <t>9782758552154</t>
  </si>
  <si>
    <t>9782758551508</t>
  </si>
  <si>
    <t>9782758551652</t>
  </si>
  <si>
    <t>9782758556121</t>
  </si>
  <si>
    <t>9782758552826</t>
  </si>
  <si>
    <t>9782758552840</t>
  </si>
  <si>
    <t>9782758552260</t>
  </si>
  <si>
    <t>9782758551591</t>
  </si>
  <si>
    <t>9782758551614</t>
  </si>
  <si>
    <t>9782758551973</t>
  </si>
  <si>
    <t>9782758556138</t>
  </si>
  <si>
    <t>9782758552307</t>
  </si>
  <si>
    <t>9782758552321</t>
  </si>
  <si>
    <t>9782758552345</t>
  </si>
  <si>
    <t>9782758552376</t>
  </si>
  <si>
    <t>9782758553755</t>
  </si>
  <si>
    <t>9782758553588</t>
  </si>
  <si>
    <t>9782758554202</t>
  </si>
  <si>
    <t>9782758553571</t>
  </si>
  <si>
    <t>9782758552437</t>
  </si>
  <si>
    <t>9782758550303</t>
  </si>
  <si>
    <t>9782758550358</t>
  </si>
  <si>
    <t>9782758550372</t>
  </si>
  <si>
    <t>9782758554219</t>
  </si>
  <si>
    <t>9782758550488</t>
  </si>
  <si>
    <t>9782758550778</t>
  </si>
  <si>
    <t>9782758550518</t>
  </si>
  <si>
    <t>9782758550532</t>
  </si>
  <si>
    <t>9782758554714</t>
  </si>
  <si>
    <t>9782758554721</t>
  </si>
  <si>
    <t>9782758554660</t>
  </si>
  <si>
    <t>9782758555469</t>
  </si>
  <si>
    <t>9782758555476</t>
  </si>
  <si>
    <t>9782758554738</t>
  </si>
  <si>
    <t>9782758554745</t>
  </si>
  <si>
    <t>9782758554677</t>
  </si>
  <si>
    <t>9782758547822</t>
  </si>
  <si>
    <t>9782758555483</t>
  </si>
  <si>
    <t>9782758551317</t>
  </si>
  <si>
    <t>9782758551324</t>
  </si>
  <si>
    <t>9782758555490</t>
  </si>
  <si>
    <t>9782758552529</t>
  </si>
  <si>
    <t>9782758551331</t>
  </si>
  <si>
    <t>9782758551348</t>
  </si>
  <si>
    <t>9782758556213</t>
  </si>
  <si>
    <t>9782758557029</t>
  </si>
  <si>
    <t>9782758556275</t>
  </si>
  <si>
    <t>9782758554066</t>
  </si>
  <si>
    <t>9782758557036</t>
  </si>
  <si>
    <t>9782758556220</t>
  </si>
  <si>
    <t>9782758556978</t>
  </si>
  <si>
    <t>9782758557289</t>
  </si>
  <si>
    <t>9782758557425</t>
  </si>
  <si>
    <t>9782758556268</t>
  </si>
  <si>
    <t>9782758556985</t>
  </si>
  <si>
    <t>9782758557517</t>
  </si>
  <si>
    <t>9782758557043</t>
  </si>
  <si>
    <t>9782758557296</t>
  </si>
  <si>
    <t>9782758556534</t>
  </si>
  <si>
    <t>9782758556541</t>
  </si>
  <si>
    <t>9782758556558</t>
  </si>
  <si>
    <t>9782758556312</t>
  </si>
  <si>
    <t>9782758556329</t>
  </si>
  <si>
    <t>9782758556336</t>
  </si>
  <si>
    <t>9782758556343</t>
  </si>
  <si>
    <t>9782758556350</t>
  </si>
  <si>
    <t>9782758556367</t>
  </si>
  <si>
    <t>9782758556565</t>
  </si>
  <si>
    <t>9782758556374</t>
  </si>
  <si>
    <t>9782758556381</t>
  </si>
  <si>
    <t>9782758556398</t>
  </si>
  <si>
    <t>9782758556404</t>
  </si>
  <si>
    <t>9782758556572</t>
  </si>
  <si>
    <t>9782758556589</t>
  </si>
  <si>
    <t>9782758556411</t>
  </si>
  <si>
    <t>9782758556596</t>
  </si>
  <si>
    <t>9782758556602</t>
  </si>
  <si>
    <t>9782758556428</t>
  </si>
  <si>
    <t>9782758556619</t>
  </si>
  <si>
    <t>9782758556626</t>
  </si>
  <si>
    <t>9782758556435</t>
  </si>
  <si>
    <t>9782758556442</t>
  </si>
  <si>
    <t>9782758556459</t>
  </si>
  <si>
    <t>9782758556633</t>
  </si>
  <si>
    <t>9782758556466</t>
  </si>
  <si>
    <t>9782758556473</t>
  </si>
  <si>
    <t>9782758556480</t>
  </si>
  <si>
    <t>9782758556640</t>
  </si>
  <si>
    <t>9782758556657</t>
  </si>
  <si>
    <t>9782758556664</t>
  </si>
  <si>
    <t>9782758556671</t>
  </si>
  <si>
    <t>9782758556718</t>
  </si>
  <si>
    <t>9782758556725</t>
  </si>
  <si>
    <t>9782758556688</t>
  </si>
  <si>
    <t>9782758556497</t>
  </si>
  <si>
    <t>9782758556695</t>
  </si>
  <si>
    <t>9782758556503</t>
  </si>
  <si>
    <t>9782758556701</t>
  </si>
  <si>
    <t>9782758556510</t>
  </si>
  <si>
    <t>9782758556527</t>
  </si>
  <si>
    <t>9782758551621</t>
  </si>
  <si>
    <t>9782758556176</t>
  </si>
  <si>
    <t>9782758556183</t>
  </si>
  <si>
    <t>9782758556190</t>
  </si>
  <si>
    <t>9782758556206</t>
  </si>
  <si>
    <t>9782758557906</t>
  </si>
  <si>
    <t>9782758557913</t>
  </si>
  <si>
    <t>9782758557890</t>
  </si>
  <si>
    <t>9782758557920</t>
  </si>
  <si>
    <t>9782758557883</t>
  </si>
  <si>
    <t>9782758555513</t>
  </si>
  <si>
    <t>ALL01 - Allemagne routière</t>
  </si>
  <si>
    <t>POR01 - Portugal routière</t>
  </si>
  <si>
    <t>ROY01 - Royaume-Uni / Irlande routier</t>
  </si>
  <si>
    <t>60175 - HAUTES PYRENEES</t>
  </si>
  <si>
    <t>MINI TOP ITINERANCE / 
DECOUVERTE DES CHEMINS</t>
  </si>
  <si>
    <t>EUROPE ROUTIERE</t>
  </si>
  <si>
    <t>-:HSMHPI=ZZ\U]V:</t>
  </si>
  <si>
    <t>-:HSMHPI=ZZ[XUZ:</t>
  </si>
  <si>
    <t>-:HSMHPI=ZZ\VYW:</t>
  </si>
  <si>
    <t>-:HSMHPI=ZZ[W^^:</t>
  </si>
  <si>
    <t>-:HSMHPI=ZZ[WX\:</t>
  </si>
  <si>
    <t>-:HSMHPI=ZZ[WYY:</t>
  </si>
  <si>
    <t>-:HSMHPI=ZZ[W]W:</t>
  </si>
  <si>
    <t>-:HSMHPI=ZZ\YUV:</t>
  </si>
  <si>
    <t>-:HSMHPI=ZZ\Y\U:</t>
  </si>
  <si>
    <t>-:HSMHPI=ZZ\Y^Y:</t>
  </si>
  <si>
    <t>-:HSMHPI=ZZ\UZU:</t>
  </si>
  <si>
    <t>-:HSMHPI=ZZ[\Y^:</t>
  </si>
  <si>
    <t>-:HSMHPI=ZZ\U\Y:</t>
  </si>
  <si>
    <t>-:HSMHPI=ZZ\\\\:</t>
  </si>
  <si>
    <t>-:HSMHPI=ZZ\\]Y:</t>
  </si>
  <si>
    <t>-:HSMHPI=ZZ\YV]:</t>
  </si>
  <si>
    <t>-:HSMHPI=ZZ[\\U:</t>
  </si>
  <si>
    <t>-:HSMHPI=ZZ[\]\:</t>
  </si>
  <si>
    <t>-:HSMHPI=ZZ[\^Y:</t>
  </si>
  <si>
    <t>-:HSMHPI=ZZ[]UU:</t>
  </si>
  <si>
    <t>-:HSMHPI=ZZ[]V\:</t>
  </si>
  <si>
    <t>-:HSMHPI=ZZ[]WY:</t>
  </si>
  <si>
    <t>-:HSMHPI=ZZ[]XV:</t>
  </si>
  <si>
    <t>-:HSMHPI=ZZ[]Y]:</t>
  </si>
  <si>
    <t>-:HSMHPI=ZZ[]ZZ:</t>
  </si>
  <si>
    <t>-:HSMHPI=ZZ[][W:</t>
  </si>
  <si>
    <t>-:HSMHPI=ZZ[]\^:</t>
  </si>
  <si>
    <t>-:HSMHPI=ZZ[]][:</t>
  </si>
  <si>
    <t>-:HSMHPI=ZZ[]^X:</t>
  </si>
  <si>
    <t>-:HSMHPI=ZZ[^U^:</t>
  </si>
  <si>
    <t>-:HSMHPI=ZZ[^V[:</t>
  </si>
  <si>
    <t>-:HSMHPI=ZZ[^WX:</t>
  </si>
  <si>
    <t>-:HSMHPI=ZZ[^XU:</t>
  </si>
  <si>
    <t>Cartes Régionales TOP Tourisme 250</t>
  </si>
  <si>
    <t xml:space="preserve">régionales TOP Tourisme 250 </t>
  </si>
  <si>
    <t>TOP75 TOP RANDO 75</t>
  </si>
  <si>
    <t>Découverte des Chemins / TOP Ttinérance</t>
  </si>
  <si>
    <t xml:space="preserve">Découverte de la France / TOP Tourisme </t>
  </si>
  <si>
    <t>Découverte à vélo / TOP Vélo</t>
  </si>
  <si>
    <t xml:space="preserve">TOP TOURISME FRANCE </t>
  </si>
  <si>
    <t>TOP Tourisme France</t>
  </si>
  <si>
    <t>TOP250R01 HAUTS-DE-France / Baie de Somme / Côte d’Opale</t>
  </si>
  <si>
    <t xml:space="preserve">TOP250R02 NORMANDIE / Plages du débarquement / Côte d’Albâtre . Cotentin </t>
  </si>
  <si>
    <t xml:space="preserve">TOP250R03 ÎLE-DE-FRANCE / Paris et ses environs </t>
  </si>
  <si>
    <t xml:space="preserve">TOP250R04 GRAND EST / Champagne · Ardenne </t>
  </si>
  <si>
    <t>TOP250R05 GRAND EST / Massif des Vosges / Alsace · Lorraine</t>
  </si>
  <si>
    <t xml:space="preserve">TOP250R06 BRETAGNE / Massif Armoricain / Golfe du Morbihan </t>
  </si>
  <si>
    <t>TOP250R07 PAYS DE LA LOIRE / Côte vendéenne / Pays d’Anjou</t>
  </si>
  <si>
    <t xml:space="preserve">TOP250R08 CENTRE-VAL DE LOIRE / Châteaux de la Loire / Sologne </t>
  </si>
  <si>
    <t>TOP250R09 BOURGOGNE-FRANCHE-COMTÉ / Massif du Jura  / Massif du Morvan </t>
  </si>
  <si>
    <t>TOP250R10 NOUVELLE-AQUITAINE NORD / Poitou · Charentes / Limousin</t>
  </si>
  <si>
    <t xml:space="preserve">TOP250R11 NOUVELLE-AQUITAINE SUD / Aquitaine </t>
  </si>
  <si>
    <t>TOP250R12 OCCITANIE PYRÉNÉES / Quercy · Lot / Gascogne</t>
  </si>
  <si>
    <t>TOP250R13 OCCITANIE MÉDITERRANÉE / Cévennes · Camargue / Roussillon</t>
  </si>
  <si>
    <t xml:space="preserve">TOP250R14 AUVERGNE-RHÔNE-ALPES / Massif central / Chaîne des volcans </t>
  </si>
  <si>
    <t>TOP250R15 AUVERGNE-RHÔNE-ALPES / Massif alpin / Vallée du Rhône</t>
  </si>
  <si>
    <t xml:space="preserve">TOP250R16 PROVENCE-ALPES-CÔTE D'AZUR / Des Alpes du Sud à la Méditerranée </t>
  </si>
  <si>
    <t>TOP250R17 CORSE / Du Cap Corse aux Bouches de Bonifacio</t>
  </si>
  <si>
    <t>TOP250MR19 - MINI CORSE / Du Cap Corse aux Bouches de Bonifacio</t>
  </si>
  <si>
    <t>3618OTR - GERARDMER LE HOHNECK RESISTANTE - LA BRESSE</t>
  </si>
  <si>
    <t>FRANCE NORD-OUEST 2025</t>
  </si>
  <si>
    <t>FRANCE NORD-EST 2025</t>
  </si>
  <si>
    <t>FRANCE SUD-OUEST 2025</t>
  </si>
  <si>
    <t>FRANCE SUD-EST 2025</t>
  </si>
  <si>
    <t>FRANCE NORD-OUEST PELLICULÉE 2025</t>
  </si>
  <si>
    <t>FRANCE NORD-EST PELLICULÉE 2025</t>
  </si>
  <si>
    <t>FRANCE SUD-OUEST PELLICULÉE 2025</t>
  </si>
  <si>
    <t>FRANCE SUD-EST PELLICULÉE 2025</t>
  </si>
  <si>
    <t>-:HSMHPI=ZZ\\^V:</t>
  </si>
  <si>
    <t>-:HSMHPI=ZZ\]U\:</t>
  </si>
  <si>
    <t>-:HSMHPI=ZZ\]VY:</t>
  </si>
  <si>
    <t>-:HSMHPI=ZZ\]WV:</t>
  </si>
  <si>
    <t>-:HSMHPI=ZZ\]X]:</t>
  </si>
  <si>
    <t>-:HSMHPI=ZZ\]YZ:</t>
  </si>
  <si>
    <t>-:HSMHPI=ZZ\]ZW:</t>
  </si>
  <si>
    <t>-:HSMHPI=ZZ\][^:</t>
  </si>
  <si>
    <t>-:HSMHPI=ZZ\V\X:</t>
  </si>
  <si>
    <t>-:HSMHPI=ZZ\WUX:</t>
  </si>
  <si>
    <t>-:HSMHPI=ZZ\WXY:</t>
  </si>
  <si>
    <t>-:HSMHPI=ZZ\WYV:</t>
  </si>
  <si>
    <t>-:HSMHPI=ZZ\XUW:</t>
  </si>
  <si>
    <t>-:HSMHPI=ZZ\XV^:</t>
  </si>
  <si>
    <t>-:HSMHPI=ZZ\XW[:</t>
  </si>
  <si>
    <t>-:HSMHPI=ZZ\YXW:</t>
  </si>
  <si>
    <t>-:HSMHPI=ZZ\YY^:</t>
  </si>
  <si>
    <t>-:HSMHPI=ZZ\YZ[:</t>
  </si>
  <si>
    <t>-:HSMHPI=ZZ\ZUU:</t>
  </si>
  <si>
    <t>-:HSMHPI=ZZ\U[\:</t>
  </si>
  <si>
    <t>-:HSMHPI=ZZ\]\[:</t>
  </si>
  <si>
    <t>-:HSMHPI=ZZ\X[Y:</t>
  </si>
  <si>
    <t>-:HSMHPI=ZZ\Y[X:</t>
  </si>
  <si>
    <t>-:HSMHPI=ZZ\Z[W:</t>
  </si>
  <si>
    <t>-:HSMHPI=ZZ[^Y\:</t>
  </si>
  <si>
    <t>TOP250MR19</t>
  </si>
  <si>
    <t>-:HSMHPI=ZZ\VUY:</t>
  </si>
  <si>
    <t>-:HSMHPI=ZZ[\XW:</t>
  </si>
  <si>
    <t>-:HSMHPI=ZZ[^^W:</t>
  </si>
  <si>
    <t>-:HSMHPI=ZZ\UVW:</t>
  </si>
  <si>
    <t>-:HSMHPI=ZZ[WZV:</t>
  </si>
  <si>
    <t>TOP250R01</t>
  </si>
  <si>
    <t>TOP250R02</t>
  </si>
  <si>
    <t>TOP250R03</t>
  </si>
  <si>
    <t>TOP250R04</t>
  </si>
  <si>
    <t>TOP250R05</t>
  </si>
  <si>
    <t>TOP250R06</t>
  </si>
  <si>
    <t>TOP250R07</t>
  </si>
  <si>
    <t>TOP250R08</t>
  </si>
  <si>
    <t>TOP250R09</t>
  </si>
  <si>
    <t>TOP250R10</t>
  </si>
  <si>
    <t>TOP250R11</t>
  </si>
  <si>
    <t>TOP250R12</t>
  </si>
  <si>
    <t>TOP250R13</t>
  </si>
  <si>
    <t>TOP250R14</t>
  </si>
  <si>
    <t>TOP250R15</t>
  </si>
  <si>
    <t>TOP250R16</t>
  </si>
  <si>
    <t>TOP250R17</t>
  </si>
  <si>
    <t xml:space="preserve">TOP100D02 - AISNE  Laon - Soissons - Saint Quentin - Château-Thierry </t>
  </si>
  <si>
    <t>-:HSMHPI=ZZ\VVV:</t>
  </si>
  <si>
    <t>-:HSMHPI=ZZ\^YY:</t>
  </si>
  <si>
    <t>-:HSMHPI=ZZ\^ZV:</t>
  </si>
  <si>
    <t>-:HSMHPI=ZZ\V]U:</t>
  </si>
  <si>
    <t>-:HSMHPI=ZZ\V^\:</t>
  </si>
  <si>
    <t>-:HSMHPI=ZZYX[X:</t>
  </si>
  <si>
    <t>-:HSMHPI=ZZ\WW\:</t>
  </si>
  <si>
    <t>-:HSMHPI=ZZ\U^]:</t>
  </si>
  <si>
    <t>-:HSMHPI=ZZ[\[X:</t>
  </si>
  <si>
    <t>-:HSMHPI=ZZ\UUZ:</t>
  </si>
  <si>
    <t>-:HSMHPI=ZZ\ZXV:</t>
  </si>
  <si>
    <t>-:HSMHPI=ZZ[\Z[:</t>
  </si>
  <si>
    <t>9782758555803</t>
  </si>
  <si>
    <t>-:HSMHPI=ZZZ]UX:</t>
  </si>
  <si>
    <t>-:HSMHPI=ZZ]VV]:</t>
  </si>
  <si>
    <t>70051 - FRANCE POSTER PLASTIFIE</t>
  </si>
  <si>
    <t>70052 - FRANCE ADMINISTRATIVE POSTER PLASTIFIE</t>
  </si>
  <si>
    <t>1/1 050 000</t>
  </si>
  <si>
    <t>-:HSMHPI=ZZ\VW]:</t>
  </si>
  <si>
    <t>-:HSMHPI=ZZ\VXZ:</t>
  </si>
  <si>
    <t>-:HSMHPI=ZZ\WVU:</t>
  </si>
  <si>
    <t>-:HSMHPI=ZZ]VUV: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</si>
</sst>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\ &quot;F&quot;;[Red]\-#,##0.00\ &quot;F&quot;"/>
    <numFmt numFmtId="165" formatCode="0.0%"/>
    <numFmt numFmtId="166" formatCode="yy"/>
    <numFmt numFmtId="167" formatCode="yy;\-yy;"/>
    <numFmt numFmtId="168" formatCode="mm\-yy"/>
    <numFmt numFmtId="169" formatCode="0000"/>
    <numFmt numFmtId="170" formatCode="00"/>
    <numFmt numFmtId="171" formatCode="&quot; &quot;@"/>
    <numFmt numFmtId="172" formatCode="0&quot; &quot;"/>
    <numFmt numFmtId="173" formatCode="&quot;  &quot;@"/>
    <numFmt numFmtId="174" formatCode="_-* #,##0.00\ [$€]_-;\-* #,##0.00\ [$€]_-;_-* &quot;-&quot;??\ [$€]_-;_-@_-"/>
    <numFmt numFmtId="175" formatCode="0;\-0;"/>
    <numFmt numFmtId="176" formatCode="_-* #,##0.00\ _€_-;\-* #,##0.00\ _€_-;_-* &quot;-&quot;??\ _€_-;_-@_-"/>
  </numFmts>
  <fonts count="93" x14ac:knownFonts="1">
    <font>
      <sz val="12"/>
      <name val="System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System"/>
      <family val="2"/>
    </font>
    <font>
      <sz val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sz val="8.5"/>
      <color indexed="9"/>
      <name val="MS Sans Serif"/>
      <family val="2"/>
    </font>
    <font>
      <sz val="12"/>
      <name val="System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ystem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System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36"/>
      <name val="EanT36Rfz"/>
      <charset val="2"/>
    </font>
    <font>
      <sz val="8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b/>
      <sz val="10"/>
      <name val="MS Sans Serif"/>
      <family val="2"/>
    </font>
    <font>
      <sz val="8.5"/>
      <name val="System"/>
      <family val="2"/>
    </font>
    <font>
      <sz val="12"/>
      <name val="System"/>
      <family val="2"/>
    </font>
    <font>
      <sz val="10"/>
      <name val="MS Serif"/>
      <family val="1"/>
    </font>
    <font>
      <sz val="11"/>
      <name val="MS Sans Serif"/>
      <family val="2"/>
    </font>
    <font>
      <b/>
      <sz val="10"/>
      <name val="MS Sans Serif"/>
      <family val="2"/>
    </font>
    <font>
      <sz val="10"/>
      <name val="EanT36Rfz"/>
      <charset val="2"/>
    </font>
    <font>
      <sz val="12"/>
      <name val="EanT36Rfz"/>
      <charset val="2"/>
    </font>
    <font>
      <b/>
      <sz val="10"/>
      <name val="System"/>
      <family val="2"/>
    </font>
    <font>
      <sz val="12"/>
      <name val="System"/>
      <family val="2"/>
    </font>
    <font>
      <b/>
      <sz val="8.5"/>
      <name val="MS Sans Serif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8.5"/>
      <color indexed="10"/>
      <name val="MS Sans Serif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8.5"/>
      <color indexed="10"/>
      <name val="MS Sans Serif"/>
      <family val="2"/>
    </font>
    <font>
      <b/>
      <sz val="12"/>
      <name val="MS Sans Serif"/>
      <family val="2"/>
    </font>
    <font>
      <b/>
      <sz val="8.5"/>
      <color indexed="9"/>
      <name val="MS Sans Serif"/>
      <family val="2"/>
    </font>
    <font>
      <b/>
      <sz val="10"/>
      <name val="EanT36Rfz"/>
      <charset val="2"/>
    </font>
    <font>
      <b/>
      <sz val="8"/>
      <name val="Arial"/>
      <family val="2"/>
    </font>
    <font>
      <sz val="8"/>
      <name val="MS Sans Serif"/>
      <family val="2"/>
    </font>
    <font>
      <b/>
      <sz val="8.5"/>
      <color rgb="FFFF0000"/>
      <name val="MS Sans Serif"/>
      <family val="2"/>
    </font>
    <font>
      <sz val="9"/>
      <name val="Arial"/>
      <family val="2"/>
    </font>
    <font>
      <b/>
      <sz val="8.5"/>
      <color indexed="8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8"/>
      <name val="System"/>
      <family val="2"/>
    </font>
    <font>
      <sz val="8"/>
      <color indexed="8"/>
      <name val="MS Sans Serif"/>
      <family val="2"/>
    </font>
    <font>
      <sz val="11"/>
      <name val="System"/>
      <family val="2"/>
    </font>
    <font>
      <sz val="8.5"/>
      <name val="Arial"/>
      <family val="2"/>
    </font>
    <font>
      <sz val="8.5"/>
      <color indexed="8"/>
      <name val="Arial"/>
      <family val="2"/>
    </font>
    <font>
      <sz val="8"/>
      <color rgb="FF7030A0"/>
      <name val="Arial Narrow"/>
      <family val="2"/>
    </font>
    <font>
      <b/>
      <sz val="10"/>
      <color indexed="10"/>
      <name val="MS Sans Serif"/>
      <family val="2"/>
    </font>
    <font>
      <sz val="9"/>
      <color theme="1"/>
      <name val="Calibri"/>
      <family val="2"/>
      <scheme val="minor"/>
    </font>
    <font>
      <b/>
      <sz val="8"/>
      <name val="System"/>
      <family val="2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84">
    <xf numFmtId="0" fontId="0" fillId="0" borderId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2" fillId="2" borderId="0" applyNumberFormat="0" applyBorder="0" applyAlignment="0" applyProtection="0"/>
    <xf numFmtId="0" fontId="55" fillId="31" borderId="0" applyNumberFormat="0" applyBorder="0" applyAlignment="0" applyProtection="0"/>
    <xf numFmtId="0" fontId="2" fillId="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2" fillId="3" borderId="0" applyNumberFormat="0" applyBorder="0" applyAlignment="0" applyProtection="0"/>
    <xf numFmtId="0" fontId="55" fillId="32" borderId="0" applyNumberFormat="0" applyBorder="0" applyAlignment="0" applyProtection="0"/>
    <xf numFmtId="0" fontId="2" fillId="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2" fillId="4" borderId="0" applyNumberFormat="0" applyBorder="0" applyAlignment="0" applyProtection="0"/>
    <xf numFmtId="0" fontId="55" fillId="33" borderId="0" applyNumberFormat="0" applyBorder="0" applyAlignment="0" applyProtection="0"/>
    <xf numFmtId="0" fontId="2" fillId="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2" fillId="5" borderId="0" applyNumberFormat="0" applyBorder="0" applyAlignment="0" applyProtection="0"/>
    <xf numFmtId="0" fontId="55" fillId="34" borderId="0" applyNumberFormat="0" applyBorder="0" applyAlignment="0" applyProtection="0"/>
    <xf numFmtId="0" fontId="2" fillId="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2" fillId="6" borderId="0" applyNumberFormat="0" applyBorder="0" applyAlignment="0" applyProtection="0"/>
    <xf numFmtId="0" fontId="55" fillId="35" borderId="0" applyNumberFormat="0" applyBorder="0" applyAlignment="0" applyProtection="0"/>
    <xf numFmtId="0" fontId="2" fillId="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2" fillId="7" borderId="0" applyNumberFormat="0" applyBorder="0" applyAlignment="0" applyProtection="0"/>
    <xf numFmtId="0" fontId="55" fillId="36" borderId="0" applyNumberFormat="0" applyBorder="0" applyAlignment="0" applyProtection="0"/>
    <xf numFmtId="0" fontId="2" fillId="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2" fillId="8" borderId="0" applyNumberFormat="0" applyBorder="0" applyAlignment="0" applyProtection="0"/>
    <xf numFmtId="0" fontId="55" fillId="37" borderId="0" applyNumberFormat="0" applyBorder="0" applyAlignment="0" applyProtection="0"/>
    <xf numFmtId="0" fontId="2" fillId="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2" fillId="9" borderId="0" applyNumberFormat="0" applyBorder="0" applyAlignment="0" applyProtection="0"/>
    <xf numFmtId="0" fontId="55" fillId="38" borderId="0" applyNumberFormat="0" applyBorder="0" applyAlignment="0" applyProtection="0"/>
    <xf numFmtId="0" fontId="2" fillId="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2" fillId="10" borderId="0" applyNumberFormat="0" applyBorder="0" applyAlignment="0" applyProtection="0"/>
    <xf numFmtId="0" fontId="55" fillId="39" borderId="0" applyNumberFormat="0" applyBorder="0" applyAlignment="0" applyProtection="0"/>
    <xf numFmtId="0" fontId="2" fillId="1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2" fillId="5" borderId="0" applyNumberFormat="0" applyBorder="0" applyAlignment="0" applyProtection="0"/>
    <xf numFmtId="0" fontId="55" fillId="40" borderId="0" applyNumberFormat="0" applyBorder="0" applyAlignment="0" applyProtection="0"/>
    <xf numFmtId="0" fontId="2" fillId="5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2" fillId="8" borderId="0" applyNumberFormat="0" applyBorder="0" applyAlignment="0" applyProtection="0"/>
    <xf numFmtId="0" fontId="55" fillId="41" borderId="0" applyNumberFormat="0" applyBorder="0" applyAlignment="0" applyProtection="0"/>
    <xf numFmtId="0" fontId="2" fillId="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2" fillId="11" borderId="0" applyNumberFormat="0" applyBorder="0" applyAlignment="0" applyProtection="0"/>
    <xf numFmtId="0" fontId="55" fillId="42" borderId="0" applyNumberFormat="0" applyBorder="0" applyAlignment="0" applyProtection="0"/>
    <xf numFmtId="0" fontId="2" fillId="11" borderId="0" applyNumberFormat="0" applyBorder="0" applyAlignment="0" applyProtection="0"/>
    <xf numFmtId="0" fontId="56" fillId="43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56" fillId="44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56" fillId="45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56" fillId="46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56" fillId="47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56" fillId="48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6" fillId="49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6" fillId="50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6" fillId="51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6" fillId="5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56" fillId="5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56" fillId="54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8" fillId="55" borderId="26" applyNumberFormat="0" applyAlignment="0" applyProtection="0"/>
    <xf numFmtId="0" fontId="39" fillId="20" borderId="1" applyNumberFormat="0" applyAlignment="0" applyProtection="0"/>
    <xf numFmtId="0" fontId="39" fillId="20" borderId="1" applyNumberFormat="0" applyAlignment="0" applyProtection="0"/>
    <xf numFmtId="0" fontId="59" fillId="0" borderId="27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55" fillId="56" borderId="28" applyNumberFormat="0" applyFont="0" applyAlignment="0" applyProtection="0"/>
    <xf numFmtId="0" fontId="9" fillId="21" borderId="3" applyNumberFormat="0" applyFont="0" applyAlignment="0" applyProtection="0"/>
    <xf numFmtId="0" fontId="2" fillId="56" borderId="28" applyNumberFormat="0" applyFont="0" applyAlignment="0" applyProtection="0"/>
    <xf numFmtId="0" fontId="9" fillId="21" borderId="3" applyNumberFormat="0" applyFont="0" applyAlignment="0" applyProtection="0"/>
    <xf numFmtId="0" fontId="60" fillId="57" borderId="26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174" fontId="34" fillId="0" borderId="0" applyFont="0" applyFill="0" applyBorder="0" applyAlignment="0" applyProtection="0"/>
    <xf numFmtId="0" fontId="61" fillId="58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64" fontId="4" fillId="0" borderId="0" applyFont="0" applyFill="0" applyBorder="0" applyAlignment="0" applyProtection="0"/>
    <xf numFmtId="0" fontId="62" fillId="59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9" fillId="0" borderId="0"/>
    <xf numFmtId="0" fontId="34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34" fillId="0" borderId="0"/>
    <xf numFmtId="0" fontId="3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4" fontId="54" fillId="23" borderId="4" applyNumberFormat="0" applyProtection="0">
      <alignment vertical="center"/>
    </xf>
    <xf numFmtId="0" fontId="9" fillId="24" borderId="4" applyNumberFormat="0" applyProtection="0">
      <alignment horizontal="left" vertical="center" indent="1"/>
    </xf>
    <xf numFmtId="4" fontId="54" fillId="25" borderId="4" applyNumberFormat="0" applyProtection="0">
      <alignment horizontal="right" vertical="center"/>
    </xf>
    <xf numFmtId="0" fontId="63" fillId="60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4" fillId="55" borderId="29" applyNumberFormat="0" applyAlignment="0" applyProtection="0"/>
    <xf numFmtId="0" fontId="45" fillId="20" borderId="4" applyNumberFormat="0" applyAlignment="0" applyProtection="0"/>
    <xf numFmtId="0" fontId="45" fillId="20" borderId="4" applyNumberFormat="0" applyAlignment="0" applyProtection="0"/>
    <xf numFmtId="0" fontId="6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68" fillId="0" borderId="31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69" fillId="0" borderId="32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0" fillId="0" borderId="33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71" fillId="61" borderId="34" applyNumberFormat="0" applyAlignment="0" applyProtection="0"/>
    <xf numFmtId="0" fontId="52" fillId="26" borderId="9" applyNumberFormat="0" applyAlignment="0" applyProtection="0"/>
    <xf numFmtId="0" fontId="52" fillId="26" borderId="9" applyNumberFormat="0" applyAlignment="0" applyProtection="0"/>
    <xf numFmtId="0" fontId="1" fillId="0" borderId="0"/>
    <xf numFmtId="176" fontId="34" fillId="0" borderId="0" applyFont="0" applyFill="0" applyBorder="0" applyAlignment="0" applyProtection="0"/>
  </cellStyleXfs>
  <cellXfs count="38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vertical="center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9" fontId="16" fillId="27" borderId="10" xfId="0" quotePrefix="1" applyNumberFormat="1" applyFont="1" applyFill="1" applyBorder="1" applyAlignment="1" applyProtection="1">
      <alignment vertical="center"/>
      <protection locked="0"/>
    </xf>
    <xf numFmtId="0" fontId="16" fillId="27" borderId="10" xfId="0" applyNumberFormat="1" applyFont="1" applyFill="1" applyBorder="1" applyAlignment="1" applyProtection="1">
      <alignment vertical="center"/>
      <protection locked="0"/>
    </xf>
    <xf numFmtId="169" fontId="16" fillId="27" borderId="10" xfId="0" applyNumberFormat="1" applyFont="1" applyFill="1" applyBorder="1" applyAlignment="1" applyProtection="1">
      <alignment vertical="center"/>
      <protection locked="0"/>
    </xf>
    <xf numFmtId="0" fontId="16" fillId="27" borderId="10" xfId="0" quotePrefix="1" applyNumberFormat="1" applyFont="1" applyFill="1" applyBorder="1" applyAlignment="1" applyProtection="1">
      <alignment horizontal="left" vertical="center"/>
      <protection locked="0"/>
    </xf>
    <xf numFmtId="0" fontId="16" fillId="27" borderId="10" xfId="0" applyFont="1" applyFill="1" applyBorder="1" applyAlignment="1" applyProtection="1">
      <alignment vertical="center"/>
      <protection locked="0"/>
    </xf>
    <xf numFmtId="169" fontId="17" fillId="27" borderId="10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8" fillId="28" borderId="12" xfId="0" applyFont="1" applyFill="1" applyBorder="1" applyAlignment="1">
      <alignment horizontal="left"/>
    </xf>
    <xf numFmtId="0" fontId="18" fillId="28" borderId="14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/>
    </xf>
    <xf numFmtId="0" fontId="16" fillId="27" borderId="15" xfId="0" applyNumberFormat="1" applyFont="1" applyFill="1" applyBorder="1" applyAlignment="1" applyProtection="1">
      <alignment vertical="center"/>
      <protection locked="0"/>
    </xf>
    <xf numFmtId="0" fontId="27" fillId="0" borderId="10" xfId="0" applyFont="1" applyBorder="1" applyAlignment="1">
      <alignment horizontal="center" vertical="center"/>
    </xf>
    <xf numFmtId="165" fontId="15" fillId="0" borderId="0" xfId="248" applyNumberFormat="1" applyFont="1" applyAlignment="1">
      <alignment horizontal="center"/>
    </xf>
    <xf numFmtId="10" fontId="1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" fontId="12" fillId="27" borderId="10" xfId="0" applyNumberFormat="1" applyFont="1" applyFill="1" applyBorder="1" applyAlignment="1" applyProtection="1">
      <alignment horizontal="right" vertical="center"/>
      <protection locked="0"/>
    </xf>
    <xf numFmtId="1" fontId="12" fillId="27" borderId="10" xfId="0" applyNumberFormat="1" applyFont="1" applyFill="1" applyBorder="1" applyAlignment="1">
      <alignment horizontal="right" vertical="center"/>
    </xf>
    <xf numFmtId="1" fontId="12" fillId="27" borderId="10" xfId="0" applyNumberFormat="1" applyFont="1" applyFill="1" applyBorder="1" applyAlignment="1">
      <alignment horizontal="right"/>
    </xf>
    <xf numFmtId="0" fontId="28" fillId="27" borderId="14" xfId="0" applyFont="1" applyFill="1" applyBorder="1" applyAlignment="1">
      <alignment horizontal="centerContinuous" vertical="center" wrapText="1"/>
    </xf>
    <xf numFmtId="0" fontId="31" fillId="27" borderId="16" xfId="0" applyFont="1" applyFill="1" applyBorder="1" applyAlignment="1">
      <alignment horizontal="centerContinuous"/>
    </xf>
    <xf numFmtId="173" fontId="28" fillId="0" borderId="16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left"/>
    </xf>
    <xf numFmtId="0" fontId="31" fillId="28" borderId="0" xfId="0" applyFont="1" applyFill="1" applyAlignment="1">
      <alignment vertical="center"/>
    </xf>
    <xf numFmtId="0" fontId="8" fillId="0" borderId="10" xfId="0" applyFont="1" applyBorder="1" applyAlignment="1">
      <alignment horizontal="center" vertical="center"/>
    </xf>
    <xf numFmtId="167" fontId="8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71" fontId="32" fillId="0" borderId="16" xfId="196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171" fontId="32" fillId="0" borderId="16" xfId="0" applyNumberFormat="1" applyFont="1" applyBorder="1" applyAlignment="1" applyProtection="1">
      <alignment vertical="center"/>
      <protection locked="0"/>
    </xf>
    <xf numFmtId="0" fontId="32" fillId="0" borderId="10" xfId="0" applyFont="1" applyBorder="1" applyAlignment="1">
      <alignment horizontal="center" vertical="center"/>
    </xf>
    <xf numFmtId="171" fontId="32" fillId="0" borderId="16" xfId="0" applyNumberFormat="1" applyFont="1" applyBorder="1" applyAlignment="1">
      <alignment vertical="center"/>
    </xf>
    <xf numFmtId="173" fontId="8" fillId="0" borderId="16" xfId="0" applyNumberFormat="1" applyFont="1" applyBorder="1"/>
    <xf numFmtId="0" fontId="32" fillId="0" borderId="0" xfId="0" applyFont="1"/>
    <xf numFmtId="167" fontId="6" fillId="0" borderId="10" xfId="0" applyNumberFormat="1" applyFont="1" applyBorder="1" applyAlignment="1" applyProtection="1">
      <alignment horizontal="center" vertical="center"/>
      <protection locked="0"/>
    </xf>
    <xf numFmtId="171" fontId="9" fillId="0" borderId="16" xfId="0" applyNumberFormat="1" applyFont="1" applyBorder="1" applyAlignment="1" applyProtection="1">
      <alignment vertical="center"/>
      <protection locked="0"/>
    </xf>
    <xf numFmtId="2" fontId="20" fillId="0" borderId="10" xfId="0" applyNumberFormat="1" applyFont="1" applyBorder="1" applyAlignment="1">
      <alignment horizontal="center" vertical="center"/>
    </xf>
    <xf numFmtId="171" fontId="9" fillId="0" borderId="16" xfId="0" quotePrefix="1" applyNumberFormat="1" applyFont="1" applyBorder="1" applyAlignment="1" applyProtection="1">
      <alignment horizontal="left" vertical="center"/>
      <protection locked="0"/>
    </xf>
    <xf numFmtId="171" fontId="9" fillId="0" borderId="16" xfId="0" quotePrefix="1" applyNumberFormat="1" applyFont="1" applyBorder="1" applyAlignment="1" applyProtection="1">
      <alignment vertical="center"/>
      <protection locked="0"/>
    </xf>
    <xf numFmtId="14" fontId="18" fillId="0" borderId="10" xfId="0" applyNumberFormat="1" applyFont="1" applyBorder="1" applyAlignment="1">
      <alignment horizontal="center" vertical="center"/>
    </xf>
    <xf numFmtId="171" fontId="9" fillId="0" borderId="16" xfId="0" applyNumberFormat="1" applyFont="1" applyBorder="1" applyAlignment="1">
      <alignment vertical="center"/>
    </xf>
    <xf numFmtId="171" fontId="9" fillId="0" borderId="16" xfId="0" applyNumberFormat="1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>
      <alignment horizontal="center"/>
    </xf>
    <xf numFmtId="0" fontId="3" fillId="27" borderId="10" xfId="0" applyNumberFormat="1" applyFont="1" applyFill="1" applyBorder="1" applyAlignment="1" applyProtection="1">
      <alignment vertical="center"/>
      <protection locked="0"/>
    </xf>
    <xf numFmtId="0" fontId="3" fillId="27" borderId="10" xfId="0" applyFont="1" applyFill="1" applyBorder="1" applyAlignment="1">
      <alignment vertical="center"/>
    </xf>
    <xf numFmtId="0" fontId="3" fillId="27" borderId="17" xfId="0" applyFont="1" applyFill="1" applyBorder="1" applyAlignment="1">
      <alignment horizontal="centerContinuous"/>
    </xf>
    <xf numFmtId="0" fontId="3" fillId="27" borderId="10" xfId="0" applyFont="1" applyFill="1" applyBorder="1" applyAlignment="1"/>
    <xf numFmtId="172" fontId="3" fillId="0" borderId="10" xfId="0" applyNumberFormat="1" applyFont="1" applyBorder="1" applyAlignment="1">
      <alignment horizontal="center" vertical="center"/>
    </xf>
    <xf numFmtId="172" fontId="3" fillId="0" borderId="10" xfId="0" applyNumberFormat="1" applyFont="1" applyBorder="1" applyAlignment="1">
      <alignment horizontal="center"/>
    </xf>
    <xf numFmtId="17" fontId="14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horizontal="center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171" fontId="9" fillId="0" borderId="16" xfId="0" applyNumberFormat="1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Font="1" applyAlignment="1">
      <alignment vertical="center"/>
    </xf>
    <xf numFmtId="1" fontId="0" fillId="0" borderId="0" xfId="0" applyNumberFormat="1" applyFont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28" borderId="0" xfId="0" applyFont="1" applyFill="1" applyAlignment="1">
      <alignment horizontal="left"/>
    </xf>
    <xf numFmtId="0" fontId="15" fillId="28" borderId="0" xfId="0" applyFont="1" applyFill="1" applyAlignment="1">
      <alignment horizontal="center"/>
    </xf>
    <xf numFmtId="0" fontId="0" fillId="3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6" fillId="0" borderId="19" xfId="0" applyFont="1" applyBorder="1" applyAlignment="1"/>
    <xf numFmtId="0" fontId="36" fillId="0" borderId="20" xfId="0" applyFont="1" applyBorder="1" applyAlignment="1"/>
    <xf numFmtId="0" fontId="36" fillId="0" borderId="18" xfId="0" applyFont="1" applyBorder="1" applyAlignment="1"/>
    <xf numFmtId="0" fontId="35" fillId="0" borderId="21" xfId="0" applyFont="1" applyBorder="1" applyAlignment="1">
      <alignment horizontal="center"/>
    </xf>
    <xf numFmtId="0" fontId="36" fillId="0" borderId="22" xfId="0" applyFont="1" applyBorder="1" applyAlignment="1"/>
    <xf numFmtId="0" fontId="36" fillId="0" borderId="23" xfId="0" applyFont="1" applyBorder="1" applyAlignment="1"/>
    <xf numFmtId="0" fontId="36" fillId="0" borderId="21" xfId="0" applyFont="1" applyBorder="1" applyAlignment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9" fillId="28" borderId="14" xfId="0" applyFont="1" applyFill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71" fontId="9" fillId="0" borderId="10" xfId="0" applyNumberFormat="1" applyFont="1" applyBorder="1" applyAlignment="1">
      <alignment vertical="center"/>
    </xf>
    <xf numFmtId="171" fontId="9" fillId="0" borderId="16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167" fontId="4" fillId="27" borderId="0" xfId="0" applyNumberFormat="1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horizontal="center" vertical="center" wrapText="1"/>
    </xf>
    <xf numFmtId="0" fontId="23" fillId="27" borderId="0" xfId="0" applyNumberFormat="1" applyFont="1" applyFill="1" applyBorder="1" applyAlignment="1" applyProtection="1">
      <alignment horizontal="center" vertical="center"/>
      <protection locked="0"/>
    </xf>
    <xf numFmtId="173" fontId="74" fillId="27" borderId="0" xfId="0" quotePrefix="1" applyNumberFormat="1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/>
    </xf>
    <xf numFmtId="0" fontId="33" fillId="27" borderId="0" xfId="0" applyFont="1" applyFill="1" applyBorder="1" applyAlignment="1">
      <alignment horizontal="centerContinuous" vertical="center" wrapText="1"/>
    </xf>
    <xf numFmtId="17" fontId="75" fillId="27" borderId="0" xfId="0" applyNumberFormat="1" applyFont="1" applyFill="1" applyBorder="1" applyAlignment="1">
      <alignment horizontal="centerContinuous" vertical="center"/>
    </xf>
    <xf numFmtId="0" fontId="4" fillId="0" borderId="10" xfId="0" applyFont="1" applyBorder="1" applyAlignment="1">
      <alignment horizontal="center"/>
    </xf>
    <xf numFmtId="166" fontId="4" fillId="0" borderId="10" xfId="0" applyNumberFormat="1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70" fontId="23" fillId="0" borderId="10" xfId="0" applyNumberFormat="1" applyFont="1" applyFill="1" applyBorder="1" applyAlignment="1" applyProtection="1">
      <alignment horizontal="centerContinuous"/>
      <protection locked="0"/>
    </xf>
    <xf numFmtId="0" fontId="0" fillId="0" borderId="35" xfId="0" applyFill="1" applyBorder="1" applyAlignment="1">
      <alignment horizontal="centerContinuous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Continuous"/>
    </xf>
    <xf numFmtId="0" fontId="4" fillId="0" borderId="36" xfId="0" applyFont="1" applyFill="1" applyBorder="1" applyAlignment="1">
      <alignment horizontal="centerContinuous" vertical="center" wrapText="1"/>
    </xf>
    <xf numFmtId="0" fontId="0" fillId="0" borderId="36" xfId="0" applyFill="1" applyBorder="1" applyAlignment="1">
      <alignment horizontal="centerContinuous"/>
    </xf>
    <xf numFmtId="173" fontId="74" fillId="27" borderId="0" xfId="0" applyNumberFormat="1" applyFont="1" applyFill="1" applyBorder="1" applyAlignment="1">
      <alignment horizontal="center" vertical="center" wrapText="1"/>
    </xf>
    <xf numFmtId="170" fontId="23" fillId="0" borderId="10" xfId="0" applyNumberFormat="1" applyFont="1" applyFill="1" applyBorder="1" applyAlignment="1" applyProtection="1">
      <alignment horizontal="centerContinuous" vertical="center"/>
      <protection locked="0"/>
    </xf>
    <xf numFmtId="173" fontId="4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>
      <alignment horizontal="centerContinuous" vertical="center" wrapText="1"/>
    </xf>
    <xf numFmtId="0" fontId="4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Continuous" vertical="center"/>
    </xf>
    <xf numFmtId="173" fontId="4" fillId="0" borderId="10" xfId="0" applyNumberFormat="1" applyFont="1" applyBorder="1" applyAlignment="1">
      <alignment vertical="center"/>
    </xf>
    <xf numFmtId="170" fontId="23" fillId="0" borderId="10" xfId="0" applyNumberFormat="1" applyFont="1" applyFill="1" applyBorder="1" applyAlignment="1">
      <alignment horizontal="centerContinuous"/>
    </xf>
    <xf numFmtId="173" fontId="4" fillId="0" borderId="10" xfId="0" applyNumberFormat="1" applyFont="1" applyBorder="1"/>
    <xf numFmtId="170" fontId="23" fillId="0" borderId="10" xfId="0" applyNumberFormat="1" applyFont="1" applyFill="1" applyBorder="1" applyAlignment="1">
      <alignment horizontal="centerContinuous" vertical="center"/>
    </xf>
    <xf numFmtId="171" fontId="4" fillId="0" borderId="10" xfId="0" quotePrefix="1" applyNumberFormat="1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Continuous" vertical="center"/>
      <protection locked="0"/>
    </xf>
    <xf numFmtId="173" fontId="4" fillId="0" borderId="10" xfId="0" applyNumberFormat="1" applyFont="1" applyBorder="1" applyAlignment="1" applyProtection="1">
      <alignment vertical="center"/>
      <protection locked="0"/>
    </xf>
    <xf numFmtId="173" fontId="4" fillId="0" borderId="10" xfId="0" applyNumberFormat="1" applyFont="1" applyBorder="1" applyAlignment="1" applyProtection="1">
      <alignment horizontal="left" vertical="center"/>
      <protection locked="0"/>
    </xf>
    <xf numFmtId="166" fontId="4" fillId="0" borderId="1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6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centerContinuous"/>
    </xf>
    <xf numFmtId="0" fontId="4" fillId="28" borderId="10" xfId="0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Continuous" vertical="center"/>
    </xf>
    <xf numFmtId="0" fontId="4" fillId="0" borderId="15" xfId="0" applyFont="1" applyBorder="1" applyAlignment="1">
      <alignment horizontal="center"/>
    </xf>
    <xf numFmtId="173" fontId="4" fillId="0" borderId="10" xfId="0" quotePrefix="1" applyNumberFormat="1" applyFont="1" applyBorder="1" applyAlignment="1">
      <alignment horizontal="left" vertical="center"/>
    </xf>
    <xf numFmtId="14" fontId="4" fillId="0" borderId="10" xfId="0" quotePrefix="1" applyNumberFormat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centerContinuous" vertical="center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17" fontId="37" fillId="0" borderId="0" xfId="0" applyNumberFormat="1" applyFont="1" applyBorder="1" applyAlignment="1" applyProtection="1">
      <alignment horizontal="center" vertical="center"/>
      <protection locked="0"/>
    </xf>
    <xf numFmtId="17" fontId="33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3" fontId="4" fillId="0" borderId="10" xfId="0" applyNumberFormat="1" applyFont="1" applyBorder="1" applyAlignment="1" applyProtection="1">
      <alignment vertical="center" wrapText="1"/>
      <protection locked="0"/>
    </xf>
    <xf numFmtId="0" fontId="23" fillId="0" borderId="10" xfId="0" applyNumberFormat="1" applyFont="1" applyFill="1" applyBorder="1" applyAlignment="1" applyProtection="1">
      <alignment horizontal="centerContinuous" vertical="center"/>
    </xf>
    <xf numFmtId="173" fontId="4" fillId="0" borderId="10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3" fontId="74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Continuous" vertical="center" wrapText="1"/>
    </xf>
    <xf numFmtId="17" fontId="75" fillId="0" borderId="0" xfId="0" applyNumberFormat="1" applyFont="1" applyFill="1" applyBorder="1" applyAlignment="1">
      <alignment horizontal="centerContinuous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173" fontId="4" fillId="0" borderId="10" xfId="0" applyNumberFormat="1" applyFont="1" applyFill="1" applyBorder="1" applyAlignment="1" applyProtection="1">
      <alignment vertical="center" wrapText="1"/>
      <protection locked="0"/>
    </xf>
    <xf numFmtId="0" fontId="9" fillId="0" borderId="10" xfId="0" applyFont="1" applyBorder="1" applyAlignment="1">
      <alignment vertical="center"/>
    </xf>
    <xf numFmtId="0" fontId="9" fillId="70" borderId="1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/>
    </xf>
    <xf numFmtId="167" fontId="8" fillId="0" borderId="0" xfId="0" applyNumberFormat="1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12" fillId="27" borderId="0" xfId="0" applyNumberFormat="1" applyFont="1" applyFill="1" applyBorder="1" applyAlignment="1">
      <alignment horizontal="right"/>
    </xf>
    <xf numFmtId="0" fontId="3" fillId="27" borderId="0" xfId="0" applyFont="1" applyFill="1" applyBorder="1" applyAlignment="1"/>
    <xf numFmtId="171" fontId="32" fillId="0" borderId="0" xfId="0" applyNumberFormat="1" applyFont="1" applyBorder="1" applyAlignment="1">
      <alignment vertical="center"/>
    </xf>
    <xf numFmtId="172" fontId="3" fillId="0" borderId="0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77" fillId="0" borderId="10" xfId="0" applyNumberFormat="1" applyFont="1" applyFill="1" applyBorder="1" applyAlignment="1">
      <alignment horizontal="center"/>
    </xf>
    <xf numFmtId="2" fontId="77" fillId="0" borderId="10" xfId="0" applyNumberFormat="1" applyFont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/>
    </xf>
    <xf numFmtId="2" fontId="77" fillId="0" borderId="10" xfId="0" applyNumberFormat="1" applyFont="1" applyFill="1" applyBorder="1" applyAlignment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29" borderId="14" xfId="0" applyFont="1" applyFill="1" applyBorder="1" applyAlignment="1">
      <alignment horizontal="center" vertical="center" textRotation="180"/>
    </xf>
    <xf numFmtId="0" fontId="28" fillId="0" borderId="16" xfId="0" applyFont="1" applyBorder="1" applyAlignment="1">
      <alignment horizontal="center" vertical="center" wrapText="1"/>
    </xf>
    <xf numFmtId="14" fontId="6" fillId="0" borderId="10" xfId="0" applyNumberFormat="1" applyFont="1" applyBorder="1" applyAlignment="1" applyProtection="1">
      <alignment horizontal="center" vertical="center"/>
    </xf>
    <xf numFmtId="172" fontId="10" fillId="29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</xf>
    <xf numFmtId="2" fontId="6" fillId="0" borderId="10" xfId="0" applyNumberFormat="1" applyFont="1" applyBorder="1" applyAlignment="1" applyProtection="1">
      <alignment horizontal="center" vertical="center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0" fontId="72" fillId="0" borderId="10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49" fontId="10" fillId="29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 wrapText="1"/>
    </xf>
    <xf numFmtId="172" fontId="10" fillId="29" borderId="10" xfId="0" quotePrefix="1" applyNumberFormat="1" applyFont="1" applyFill="1" applyBorder="1" applyAlignment="1" applyProtection="1">
      <alignment horizontal="center" vertical="center"/>
      <protection locked="0"/>
    </xf>
    <xf numFmtId="17" fontId="72" fillId="0" borderId="10" xfId="0" applyNumberFormat="1" applyFont="1" applyBorder="1" applyAlignment="1" applyProtection="1">
      <alignment horizontal="center" vertical="center" wrapText="1"/>
      <protection locked="0"/>
    </xf>
    <xf numFmtId="0" fontId="72" fillId="0" borderId="10" xfId="0" quotePrefix="1" applyFont="1" applyBorder="1" applyAlignment="1">
      <alignment horizontal="center" vertical="center" wrapText="1"/>
    </xf>
    <xf numFmtId="14" fontId="22" fillId="0" borderId="10" xfId="0" applyNumberFormat="1" applyFont="1" applyBorder="1" applyAlignment="1" applyProtection="1">
      <alignment horizontal="center" vertical="center"/>
      <protection locked="0"/>
    </xf>
    <xf numFmtId="172" fontId="31" fillId="29" borderId="10" xfId="0" applyNumberFormat="1" applyFont="1" applyFill="1" applyBorder="1" applyAlignment="1" applyProtection="1">
      <alignment horizontal="center" vertical="center"/>
      <protection locked="0"/>
    </xf>
    <xf numFmtId="14" fontId="6" fillId="0" borderId="10" xfId="0" applyNumberFormat="1" applyFont="1" applyFill="1" applyBorder="1" applyAlignment="1" applyProtection="1">
      <alignment horizontal="center" vertical="center"/>
      <protection locked="0"/>
    </xf>
    <xf numFmtId="171" fontId="9" fillId="0" borderId="10" xfId="0" applyNumberFormat="1" applyFont="1" applyBorder="1" applyAlignment="1" applyProtection="1">
      <alignment vertical="center"/>
      <protection locked="0"/>
    </xf>
    <xf numFmtId="171" fontId="80" fillId="0" borderId="16" xfId="0" applyNumberFormat="1" applyFont="1" applyBorder="1" applyAlignment="1" applyProtection="1">
      <alignment vertical="center"/>
      <protection locked="0"/>
    </xf>
    <xf numFmtId="171" fontId="9" fillId="0" borderId="16" xfId="0" applyNumberFormat="1" applyFont="1" applyFill="1" applyBorder="1" applyAlignment="1" applyProtection="1">
      <alignment vertical="center"/>
      <protection locked="0"/>
    </xf>
    <xf numFmtId="17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29" borderId="14" xfId="0" applyNumberFormat="1" applyFont="1" applyFill="1" applyBorder="1" applyAlignment="1" applyProtection="1">
      <alignment horizontal="center"/>
      <protection locked="0"/>
    </xf>
    <xf numFmtId="0" fontId="37" fillId="0" borderId="16" xfId="0" applyFont="1" applyBorder="1" applyAlignment="1">
      <alignment horizontal="center" vertical="center"/>
    </xf>
    <xf numFmtId="17" fontId="37" fillId="0" borderId="16" xfId="0" applyNumberFormat="1" applyFont="1" applyBorder="1" applyAlignment="1" applyProtection="1">
      <alignment horizontal="center" vertical="center"/>
      <protection locked="0"/>
    </xf>
    <xf numFmtId="0" fontId="23" fillId="29" borderId="37" xfId="0" applyNumberFormat="1" applyFont="1" applyFill="1" applyBorder="1" applyAlignment="1" applyProtection="1">
      <alignment horizontal="center" vertical="center"/>
      <protection locked="0"/>
    </xf>
    <xf numFmtId="0" fontId="23" fillId="29" borderId="14" xfId="0" applyFont="1" applyFill="1" applyBorder="1" applyAlignment="1">
      <alignment horizontal="center" vertical="center"/>
    </xf>
    <xf numFmtId="0" fontId="23" fillId="29" borderId="14" xfId="0" applyNumberFormat="1" applyFont="1" applyFill="1" applyBorder="1" applyAlignment="1" applyProtection="1">
      <alignment horizontal="center" vertical="center"/>
      <protection locked="0"/>
    </xf>
    <xf numFmtId="17" fontId="33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23" fillId="0" borderId="14" xfId="0" applyFont="1" applyBorder="1" applyAlignment="1">
      <alignment horizontal="center" vertical="center" wrapText="1"/>
    </xf>
    <xf numFmtId="17" fontId="14" fillId="0" borderId="14" xfId="0" applyNumberFormat="1" applyFont="1" applyBorder="1" applyAlignment="1" applyProtection="1">
      <alignment horizontal="center" vertical="center"/>
      <protection locked="0"/>
    </xf>
    <xf numFmtId="17" fontId="72" fillId="0" borderId="14" xfId="0" applyNumberFormat="1" applyFont="1" applyBorder="1" applyAlignment="1" applyProtection="1">
      <alignment horizontal="center" vertical="center"/>
      <protection locked="0"/>
    </xf>
    <xf numFmtId="17" fontId="13" fillId="0" borderId="14" xfId="0" applyNumberFormat="1" applyFont="1" applyBorder="1" applyAlignment="1" applyProtection="1">
      <alignment horizontal="center" vertical="center"/>
      <protection locked="0"/>
    </xf>
    <xf numFmtId="17" fontId="33" fillId="0" borderId="14" xfId="0" applyNumberFormat="1" applyFont="1" applyBorder="1" applyAlignment="1">
      <alignment horizontal="center" vertical="center"/>
    </xf>
    <xf numFmtId="17" fontId="33" fillId="0" borderId="14" xfId="0" applyNumberFormat="1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>
      <alignment horizontal="center"/>
    </xf>
    <xf numFmtId="3" fontId="29" fillId="0" borderId="10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9" fillId="0" borderId="10" xfId="246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9" fillId="0" borderId="10" xfId="245" applyFont="1" applyBorder="1" applyAlignment="1">
      <alignment horizontal="center"/>
    </xf>
    <xf numFmtId="1" fontId="19" fillId="0" borderId="10" xfId="247" applyNumberFormat="1" applyFont="1" applyFill="1" applyBorder="1" applyAlignment="1">
      <alignment horizontal="center"/>
    </xf>
    <xf numFmtId="1" fontId="19" fillId="0" borderId="10" xfId="247" applyNumberFormat="1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76" fillId="27" borderId="10" xfId="0" applyFont="1" applyFill="1" applyBorder="1" applyAlignment="1">
      <alignment horizontal="center" vertical="center"/>
    </xf>
    <xf numFmtId="0" fontId="19" fillId="0" borderId="10" xfId="246" applyFont="1" applyFill="1" applyBorder="1" applyAlignment="1">
      <alignment horizontal="center" wrapText="1"/>
    </xf>
    <xf numFmtId="1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Fill="1" applyBorder="1" applyAlignment="1">
      <alignment horizontal="center" wrapText="1"/>
    </xf>
    <xf numFmtId="0" fontId="76" fillId="0" borderId="10" xfId="0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 applyProtection="1">
      <alignment horizontal="center"/>
      <protection locked="0"/>
    </xf>
    <xf numFmtId="0" fontId="32" fillId="0" borderId="10" xfId="0" applyFont="1" applyBorder="1" applyAlignment="1">
      <alignment vertical="center"/>
    </xf>
    <xf numFmtId="17" fontId="7" fillId="0" borderId="10" xfId="0" applyNumberFormat="1" applyFont="1" applyBorder="1" applyAlignment="1">
      <alignment horizontal="centerContinuous" vertical="center"/>
    </xf>
    <xf numFmtId="0" fontId="32" fillId="0" borderId="10" xfId="0" applyFont="1" applyBorder="1"/>
    <xf numFmtId="17" fontId="54" fillId="0" borderId="14" xfId="0" applyNumberFormat="1" applyFont="1" applyBorder="1" applyAlignment="1" applyProtection="1">
      <alignment horizontal="center" vertical="center"/>
      <protection locked="0"/>
    </xf>
    <xf numFmtId="169" fontId="16" fillId="27" borderId="10" xfId="0" applyNumberFormat="1" applyFont="1" applyFill="1" applyBorder="1" applyAlignment="1" applyProtection="1">
      <alignment horizontal="right" vertical="center"/>
      <protection locked="0"/>
    </xf>
    <xf numFmtId="17" fontId="81" fillId="0" borderId="14" xfId="0" applyNumberFormat="1" applyFont="1" applyBorder="1" applyAlignment="1" applyProtection="1">
      <alignment horizontal="center" vertical="center"/>
      <protection locked="0"/>
    </xf>
    <xf numFmtId="17" fontId="81" fillId="0" borderId="0" xfId="0" applyNumberFormat="1" applyFont="1" applyAlignment="1">
      <alignment horizontal="center" vertical="center"/>
    </xf>
    <xf numFmtId="1" fontId="82" fillId="0" borderId="0" xfId="0" applyNumberFormat="1" applyFont="1" applyAlignment="1">
      <alignment horizontal="center" vertical="center"/>
    </xf>
    <xf numFmtId="1" fontId="82" fillId="0" borderId="10" xfId="0" applyNumberFormat="1" applyFont="1" applyBorder="1" applyAlignment="1">
      <alignment horizontal="center" vertical="center"/>
    </xf>
    <xf numFmtId="1" fontId="83" fillId="27" borderId="10" xfId="0" applyNumberFormat="1" applyFont="1" applyFill="1" applyBorder="1" applyAlignment="1">
      <alignment horizontal="center" vertical="center"/>
    </xf>
    <xf numFmtId="1" fontId="83" fillId="0" borderId="10" xfId="0" applyNumberFormat="1" applyFont="1" applyFill="1" applyBorder="1" applyAlignment="1">
      <alignment horizontal="center" vertical="center"/>
    </xf>
    <xf numFmtId="14" fontId="6" fillId="70" borderId="10" xfId="0" applyNumberFormat="1" applyFont="1" applyFill="1" applyBorder="1" applyAlignment="1" applyProtection="1">
      <alignment horizontal="center" vertical="center"/>
      <protection locked="0"/>
    </xf>
    <xf numFmtId="0" fontId="6" fillId="70" borderId="10" xfId="0" applyNumberFormat="1" applyFont="1" applyFill="1" applyBorder="1" applyAlignment="1" applyProtection="1">
      <alignment horizontal="center" vertical="center"/>
      <protection locked="0"/>
    </xf>
    <xf numFmtId="169" fontId="16" fillId="70" borderId="10" xfId="0" applyNumberFormat="1" applyFont="1" applyFill="1" applyBorder="1" applyAlignment="1" applyProtection="1">
      <alignment vertical="center"/>
      <protection locked="0"/>
    </xf>
    <xf numFmtId="0" fontId="16" fillId="70" borderId="10" xfId="0" applyNumberFormat="1" applyFont="1" applyFill="1" applyBorder="1" applyAlignment="1" applyProtection="1">
      <alignment vertical="center"/>
      <protection locked="0"/>
    </xf>
    <xf numFmtId="171" fontId="9" fillId="70" borderId="16" xfId="0" quotePrefix="1" applyNumberFormat="1" applyFont="1" applyFill="1" applyBorder="1" applyAlignment="1" applyProtection="1">
      <alignment horizontal="left" vertical="center" wrapText="1"/>
      <protection locked="0"/>
    </xf>
    <xf numFmtId="172" fontId="10" fillId="71" borderId="10" xfId="0" applyNumberFormat="1" applyFont="1" applyFill="1" applyBorder="1" applyAlignment="1" applyProtection="1">
      <alignment horizontal="center" vertical="center"/>
      <protection locked="0"/>
    </xf>
    <xf numFmtId="0" fontId="13" fillId="70" borderId="10" xfId="0" applyFont="1" applyFill="1" applyBorder="1" applyAlignment="1">
      <alignment horizontal="center" vertical="center" wrapText="1"/>
    </xf>
    <xf numFmtId="17" fontId="14" fillId="70" borderId="14" xfId="0" applyNumberFormat="1" applyFont="1" applyFill="1" applyBorder="1" applyAlignment="1" applyProtection="1">
      <alignment horizontal="center" vertical="center"/>
      <protection locked="0"/>
    </xf>
    <xf numFmtId="171" fontId="9" fillId="70" borderId="16" xfId="0" quotePrefix="1" applyNumberFormat="1" applyFont="1" applyFill="1" applyBorder="1" applyAlignment="1" applyProtection="1">
      <alignment horizontal="left" vertical="center"/>
      <protection locked="0"/>
    </xf>
    <xf numFmtId="17" fontId="33" fillId="70" borderId="1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49" fontId="16" fillId="27" borderId="10" xfId="0" quotePrefix="1" applyNumberFormat="1" applyFont="1" applyFill="1" applyBorder="1" applyAlignment="1" applyProtection="1">
      <alignment horizontal="right" vertical="center"/>
      <protection locked="0"/>
    </xf>
    <xf numFmtId="49" fontId="16" fillId="27" borderId="15" xfId="0" quotePrefix="1" applyNumberFormat="1" applyFont="1" applyFill="1" applyBorder="1" applyAlignment="1" applyProtection="1">
      <alignment horizontal="right" vertical="center"/>
      <protection locked="0"/>
    </xf>
    <xf numFmtId="0" fontId="79" fillId="0" borderId="16" xfId="0" applyFont="1" applyBorder="1" applyAlignment="1">
      <alignment horizontal="center" vertical="center"/>
    </xf>
    <xf numFmtId="17" fontId="10" fillId="0" borderId="14" xfId="0" applyNumberFormat="1" applyFont="1" applyBorder="1" applyAlignment="1" applyProtection="1">
      <alignment horizontal="center" vertical="center"/>
      <protection locked="0"/>
    </xf>
    <xf numFmtId="175" fontId="4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28" borderId="12" xfId="0" applyFont="1" applyFill="1" applyBorder="1" applyAlignment="1">
      <alignment horizontal="left"/>
    </xf>
    <xf numFmtId="0" fontId="85" fillId="0" borderId="10" xfId="0" applyFont="1" applyBorder="1" applyAlignment="1">
      <alignment horizontal="center" vertical="center" wrapText="1"/>
    </xf>
    <xf numFmtId="170" fontId="9" fillId="62" borderId="10" xfId="0" applyNumberFormat="1" applyFont="1" applyFill="1" applyBorder="1" applyAlignment="1" applyProtection="1">
      <alignment horizontal="center" wrapText="1"/>
      <protection locked="0"/>
    </xf>
    <xf numFmtId="170" fontId="9" fillId="0" borderId="0" xfId="0" applyNumberFormat="1" applyFont="1" applyFill="1" applyBorder="1" applyAlignment="1" applyProtection="1">
      <alignment horizontal="center" wrapText="1"/>
      <protection locked="0"/>
    </xf>
    <xf numFmtId="170" fontId="9" fillId="63" borderId="10" xfId="0" applyNumberFormat="1" applyFont="1" applyFill="1" applyBorder="1" applyAlignment="1" applyProtection="1">
      <alignment horizontal="center" wrapText="1"/>
      <protection locked="0"/>
    </xf>
    <xf numFmtId="0" fontId="84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0" fontId="9" fillId="0" borderId="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170" fontId="20" fillId="69" borderId="10" xfId="0" applyNumberFormat="1" applyFont="1" applyFill="1" applyBorder="1" applyAlignment="1">
      <alignment horizontal="center" wrapText="1"/>
    </xf>
    <xf numFmtId="170" fontId="20" fillId="0" borderId="0" xfId="0" applyNumberFormat="1" applyFont="1" applyFill="1" applyBorder="1" applyAlignment="1">
      <alignment horizontal="center" wrapText="1"/>
    </xf>
    <xf numFmtId="170" fontId="20" fillId="23" borderId="10" xfId="0" applyNumberFormat="1" applyFont="1" applyFill="1" applyBorder="1" applyAlignment="1">
      <alignment horizontal="center" wrapText="1"/>
    </xf>
    <xf numFmtId="170" fontId="20" fillId="0" borderId="0" xfId="0" applyNumberFormat="1" applyFont="1" applyBorder="1" applyAlignment="1">
      <alignment horizontal="center" wrapText="1"/>
    </xf>
    <xf numFmtId="0" fontId="27" fillId="0" borderId="10" xfId="0" applyFont="1" applyBorder="1" applyAlignment="1">
      <alignment horizontal="center" vertical="center" wrapText="1"/>
    </xf>
    <xf numFmtId="0" fontId="86" fillId="0" borderId="10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170" fontId="82" fillId="63" borderId="10" xfId="0" applyNumberFormat="1" applyFont="1" applyFill="1" applyBorder="1" applyAlignment="1" applyProtection="1">
      <alignment horizontal="center" wrapText="1"/>
      <protection locked="0"/>
    </xf>
    <xf numFmtId="170" fontId="9" fillId="63" borderId="10" xfId="0" applyNumberFormat="1" applyFont="1" applyFill="1" applyBorder="1" applyAlignment="1" applyProtection="1">
      <alignment horizontal="center" vertical="top" wrapText="1"/>
      <protection locked="0"/>
    </xf>
    <xf numFmtId="170" fontId="82" fillId="0" borderId="0" xfId="0" applyNumberFormat="1" applyFont="1" applyBorder="1" applyAlignment="1">
      <alignment horizontal="center" wrapText="1"/>
    </xf>
    <xf numFmtId="170" fontId="9" fillId="64" borderId="10" xfId="0" applyNumberFormat="1" applyFont="1" applyFill="1" applyBorder="1" applyAlignment="1" applyProtection="1">
      <alignment horizontal="center" vertical="top" wrapText="1"/>
      <protection locked="0"/>
    </xf>
    <xf numFmtId="170" fontId="9" fillId="64" borderId="10" xfId="0" applyNumberFormat="1" applyFont="1" applyFill="1" applyBorder="1" applyAlignment="1">
      <alignment horizontal="center" vertical="top" wrapText="1"/>
    </xf>
    <xf numFmtId="170" fontId="9" fillId="0" borderId="0" xfId="0" applyNumberFormat="1" applyFont="1" applyBorder="1" applyAlignment="1">
      <alignment horizontal="center" vertical="top" wrapText="1"/>
    </xf>
    <xf numFmtId="170" fontId="9" fillId="65" borderId="10" xfId="0" applyNumberFormat="1" applyFont="1" applyFill="1" applyBorder="1" applyAlignment="1" applyProtection="1">
      <alignment horizontal="center" vertical="top" wrapText="1"/>
      <protection locked="0"/>
    </xf>
    <xf numFmtId="170" fontId="9" fillId="66" borderId="10" xfId="0" applyNumberFormat="1" applyFont="1" applyFill="1" applyBorder="1" applyAlignment="1" applyProtection="1">
      <alignment horizontal="center" wrapText="1"/>
      <protection locked="0"/>
    </xf>
    <xf numFmtId="170" fontId="9" fillId="66" borderId="10" xfId="0" applyNumberFormat="1" applyFont="1" applyFill="1" applyBorder="1" applyAlignment="1" applyProtection="1">
      <alignment horizontal="center" vertical="center" wrapText="1"/>
      <protection locked="0"/>
    </xf>
    <xf numFmtId="170" fontId="9" fillId="67" borderId="10" xfId="0" applyNumberFormat="1" applyFont="1" applyFill="1" applyBorder="1" applyAlignment="1" applyProtection="1">
      <alignment horizontal="center" wrapText="1"/>
      <protection locked="0"/>
    </xf>
    <xf numFmtId="170" fontId="20" fillId="69" borderId="10" xfId="0" applyNumberFormat="1" applyFont="1" applyFill="1" applyBorder="1" applyAlignment="1">
      <alignment horizontal="center" vertical="center" wrapText="1"/>
    </xf>
    <xf numFmtId="170" fontId="87" fillId="0" borderId="10" xfId="0" applyNumberFormat="1" applyFont="1" applyBorder="1" applyAlignment="1">
      <alignment horizontal="center" vertical="center" wrapText="1"/>
    </xf>
    <xf numFmtId="170" fontId="87" fillId="0" borderId="10" xfId="0" applyNumberFormat="1" applyFont="1" applyBorder="1" applyAlignment="1" applyProtection="1">
      <alignment horizontal="center" vertical="center" wrapText="1"/>
      <protection locked="0"/>
    </xf>
    <xf numFmtId="170" fontId="54" fillId="0" borderId="10" xfId="0" applyNumberFormat="1" applyFont="1" applyBorder="1" applyAlignment="1">
      <alignment horizontal="center" vertical="center" wrapText="1"/>
    </xf>
    <xf numFmtId="170" fontId="87" fillId="0" borderId="10" xfId="0" quotePrefix="1" applyNumberFormat="1" applyFont="1" applyBorder="1" applyAlignment="1" applyProtection="1">
      <alignment horizontal="center" vertical="center" wrapText="1"/>
      <protection locked="0"/>
    </xf>
    <xf numFmtId="170" fontId="88" fillId="0" borderId="10" xfId="0" applyNumberFormat="1" applyFont="1" applyBorder="1" applyAlignment="1" applyProtection="1">
      <alignment horizontal="center" vertical="center" wrapText="1"/>
      <protection locked="0"/>
    </xf>
    <xf numFmtId="170" fontId="82" fillId="68" borderId="10" xfId="0" applyNumberFormat="1" applyFont="1" applyFill="1" applyBorder="1" applyAlignment="1" applyProtection="1">
      <alignment horizontal="center" wrapText="1"/>
      <protection locked="0"/>
    </xf>
    <xf numFmtId="170" fontId="82" fillId="0" borderId="0" xfId="0" applyNumberFormat="1" applyFont="1" applyBorder="1" applyAlignment="1" applyProtection="1">
      <alignment horizontal="center" wrapText="1"/>
      <protection locked="0"/>
    </xf>
    <xf numFmtId="170" fontId="20" fillId="72" borderId="10" xfId="0" applyNumberFormat="1" applyFont="1" applyFill="1" applyBorder="1" applyAlignment="1">
      <alignment horizontal="center" wrapText="1"/>
    </xf>
    <xf numFmtId="170" fontId="87" fillId="0" borderId="0" xfId="0" applyNumberFormat="1" applyFont="1" applyBorder="1" applyAlignment="1">
      <alignment horizontal="center" wrapText="1"/>
    </xf>
    <xf numFmtId="170" fontId="87" fillId="0" borderId="10" xfId="0" applyNumberFormat="1" applyFont="1" applyBorder="1" applyAlignment="1">
      <alignment horizontal="center" wrapText="1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0" fillId="28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0" fontId="89" fillId="73" borderId="38" xfId="246" applyNumberFormat="1" applyFont="1" applyFill="1" applyBorder="1" applyAlignment="1">
      <alignment horizontal="center" vertical="center" wrapText="1"/>
    </xf>
    <xf numFmtId="0" fontId="90" fillId="0" borderId="16" xfId="0" applyFont="1" applyBorder="1" applyAlignment="1">
      <alignment horizontal="center" vertical="center"/>
    </xf>
    <xf numFmtId="169" fontId="16" fillId="0" borderId="10" xfId="0" applyNumberFormat="1" applyFont="1" applyFill="1" applyBorder="1" applyAlignment="1" applyProtection="1">
      <alignment vertical="center"/>
      <protection locked="0"/>
    </xf>
    <xf numFmtId="0" fontId="16" fillId="0" borderId="10" xfId="0" applyNumberFormat="1" applyFont="1" applyFill="1" applyBorder="1" applyAlignment="1" applyProtection="1">
      <alignment vertical="center"/>
      <protection locked="0"/>
    </xf>
    <xf numFmtId="171" fontId="9" fillId="0" borderId="16" xfId="0" applyNumberFormat="1" applyFont="1" applyFill="1" applyBorder="1" applyAlignment="1" applyProtection="1">
      <alignment vertical="center" wrapText="1"/>
      <protection locked="0"/>
    </xf>
    <xf numFmtId="173" fontId="23" fillId="0" borderId="10" xfId="0" applyNumberFormat="1" applyFont="1" applyBorder="1" applyAlignment="1">
      <alignment vertical="center"/>
    </xf>
    <xf numFmtId="14" fontId="37" fillId="0" borderId="16" xfId="0" applyNumberFormat="1" applyFont="1" applyBorder="1" applyAlignment="1">
      <alignment horizontal="center" vertical="center"/>
    </xf>
    <xf numFmtId="17" fontId="33" fillId="0" borderId="14" xfId="0" applyNumberFormat="1" applyFont="1" applyBorder="1" applyAlignment="1">
      <alignment horizontal="center" vertical="center" wrapText="1"/>
    </xf>
    <xf numFmtId="170" fontId="23" fillId="0" borderId="36" xfId="0" applyNumberFormat="1" applyFont="1" applyFill="1" applyBorder="1" applyAlignment="1" applyProtection="1">
      <alignment horizontal="centerContinuous"/>
      <protection locked="0"/>
    </xf>
    <xf numFmtId="0" fontId="91" fillId="0" borderId="10" xfId="0" applyFont="1" applyBorder="1" applyAlignment="1">
      <alignment vertical="center"/>
    </xf>
    <xf numFmtId="166" fontId="4" fillId="0" borderId="16" xfId="0" applyNumberFormat="1" applyFont="1" applyBorder="1" applyAlignment="1" applyProtection="1">
      <alignment horizontal="center" vertical="center"/>
      <protection locked="0"/>
    </xf>
    <xf numFmtId="0" fontId="84" fillId="0" borderId="10" xfId="0" applyFont="1" applyBorder="1" applyAlignment="1">
      <alignment horizontal="center"/>
    </xf>
    <xf numFmtId="0" fontId="92" fillId="0" borderId="10" xfId="0" applyFont="1" applyBorder="1" applyAlignment="1">
      <alignment horizontal="center"/>
    </xf>
    <xf numFmtId="0" fontId="84" fillId="0" borderId="0" xfId="0" applyFont="1"/>
    <xf numFmtId="0" fontId="37" fillId="0" borderId="10" xfId="0" applyFont="1" applyBorder="1" applyAlignment="1">
      <alignment horizontal="center" vertical="center"/>
    </xf>
    <xf numFmtId="17" fontId="33" fillId="0" borderId="10" xfId="0" applyNumberFormat="1" applyFont="1" applyBorder="1" applyAlignment="1" applyProtection="1">
      <alignment horizontal="center" vertical="center"/>
      <protection locked="0"/>
    </xf>
    <xf numFmtId="0" fontId="23" fillId="29" borderId="10" xfId="0" applyNumberFormat="1" applyFont="1" applyFill="1" applyBorder="1" applyAlignment="1" applyProtection="1">
      <alignment horizontal="center"/>
      <protection locked="0"/>
    </xf>
    <xf numFmtId="0" fontId="23" fillId="29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Continuous" vertical="center"/>
    </xf>
    <xf numFmtId="0" fontId="0" fillId="0" borderId="35" xfId="0" applyBorder="1" applyAlignment="1">
      <alignment horizontal="centerContinuous"/>
    </xf>
    <xf numFmtId="0" fontId="23" fillId="29" borderId="14" xfId="0" applyFont="1" applyFill="1" applyBorder="1" applyAlignment="1" applyProtection="1">
      <alignment horizontal="center" vertical="center"/>
      <protection locked="0"/>
    </xf>
    <xf numFmtId="2" fontId="77" fillId="0" borderId="10" xfId="0" applyNumberFormat="1" applyFont="1" applyBorder="1" applyAlignment="1">
      <alignment horizontal="center"/>
    </xf>
    <xf numFmtId="2" fontId="10" fillId="74" borderId="10" xfId="0" applyNumberFormat="1" applyFont="1" applyFill="1" applyBorder="1" applyAlignment="1">
      <alignment horizontal="center"/>
    </xf>
    <xf numFmtId="2" fontId="77" fillId="74" borderId="10" xfId="0" applyNumberFormat="1" applyFont="1" applyFill="1" applyBorder="1" applyAlignment="1">
      <alignment horizontal="center"/>
    </xf>
    <xf numFmtId="170" fontId="9" fillId="75" borderId="10" xfId="0" applyNumberFormat="1" applyFont="1" applyFill="1" applyBorder="1" applyAlignment="1" applyProtection="1">
      <alignment horizontal="center" wrapText="1"/>
      <protection locked="0"/>
    </xf>
    <xf numFmtId="170" fontId="9" fillId="75" borderId="10" xfId="0" applyNumberFormat="1" applyFont="1" applyFill="1" applyBorder="1" applyAlignment="1" applyProtection="1">
      <alignment horizontal="center" vertical="center" wrapText="1"/>
      <protection locked="0"/>
    </xf>
    <xf numFmtId="49" fontId="82" fillId="0" borderId="10" xfId="0" applyNumberFormat="1" applyFont="1" applyBorder="1" applyAlignment="1">
      <alignment horizontal="center" vertical="center"/>
    </xf>
    <xf numFmtId="49" fontId="82" fillId="0" borderId="10" xfId="0" applyNumberFormat="1" applyFont="1" applyFill="1" applyBorder="1" applyAlignment="1">
      <alignment horizontal="center" vertical="center"/>
    </xf>
    <xf numFmtId="49" fontId="82" fillId="70" borderId="10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169" fontId="20" fillId="0" borderId="14" xfId="0" applyNumberFormat="1" applyFont="1" applyBorder="1" applyAlignment="1">
      <alignment horizontal="center" vertical="center"/>
    </xf>
    <xf numFmtId="0" fontId="10" fillId="28" borderId="35" xfId="0" applyFont="1" applyFill="1" applyBorder="1" applyAlignment="1">
      <alignment horizontal="left"/>
    </xf>
    <xf numFmtId="0" fontId="18" fillId="28" borderId="35" xfId="0" applyFont="1" applyFill="1" applyBorder="1" applyAlignment="1">
      <alignment horizontal="left"/>
    </xf>
    <xf numFmtId="0" fontId="9" fillId="28" borderId="35" xfId="0" applyFont="1" applyFill="1" applyBorder="1" applyAlignment="1">
      <alignment horizontal="left"/>
    </xf>
    <xf numFmtId="0" fontId="9" fillId="28" borderId="36" xfId="0" applyFont="1" applyFill="1" applyBorder="1" applyAlignment="1">
      <alignment horizontal="left"/>
    </xf>
    <xf numFmtId="168" fontId="6" fillId="0" borderId="10" xfId="0" applyNumberFormat="1" applyFont="1" applyBorder="1" applyAlignment="1">
      <alignment vertical="center" wrapText="1"/>
    </xf>
    <xf numFmtId="168" fontId="6" fillId="74" borderId="10" xfId="0" applyNumberFormat="1" applyFont="1" applyFill="1" applyBorder="1" applyAlignment="1">
      <alignment vertical="center" wrapText="1"/>
    </xf>
    <xf numFmtId="1" fontId="6" fillId="0" borderId="10" xfId="0" applyNumberFormat="1" applyFont="1" applyBorder="1" applyAlignment="1">
      <alignment vertical="center" wrapText="1"/>
    </xf>
    <xf numFmtId="168" fontId="73" fillId="27" borderId="0" xfId="0" applyNumberFormat="1" applyFont="1" applyFill="1" applyBorder="1" applyAlignment="1">
      <alignment vertical="center" wrapText="1"/>
    </xf>
    <xf numFmtId="168" fontId="78" fillId="0" borderId="10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8" fontId="6" fillId="0" borderId="0" xfId="0" applyNumberFormat="1" applyFont="1" applyBorder="1" applyAlignment="1">
      <alignment vertical="center" wrapText="1"/>
    </xf>
    <xf numFmtId="168" fontId="73" fillId="0" borderId="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5" fillId="0" borderId="25" xfId="0" applyFont="1" applyBorder="1" applyAlignment="1">
      <alignment horizontal="left"/>
    </xf>
    <xf numFmtId="0" fontId="24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8" fontId="21" fillId="0" borderId="10" xfId="0" applyNumberFormat="1" applyFont="1" applyBorder="1" applyAlignment="1">
      <alignment vertical="center" wrapText="1"/>
    </xf>
    <xf numFmtId="0" fontId="6" fillId="0" borderId="10" xfId="0" applyNumberFormat="1" applyFont="1" applyBorder="1" applyAlignment="1" applyProtection="1">
      <alignment vertical="center" wrapText="1"/>
    </xf>
    <xf numFmtId="0" fontId="6" fillId="70" borderId="10" xfId="0" applyNumberFormat="1" applyFont="1" applyFill="1" applyBorder="1" applyAlignment="1" applyProtection="1">
      <alignment vertical="center" wrapText="1"/>
    </xf>
    <xf numFmtId="0" fontId="24" fillId="0" borderId="0" xfId="0" applyFont="1" applyBorder="1" applyAlignment="1">
      <alignment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0" xfId="248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 vertical="center"/>
    </xf>
    <xf numFmtId="2" fontId="32" fillId="0" borderId="10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2" fontId="32" fillId="0" borderId="10" xfId="0" applyNumberFormat="1" applyFont="1" applyBorder="1"/>
    <xf numFmtId="2" fontId="5" fillId="0" borderId="10" xfId="0" applyNumberFormat="1" applyFont="1" applyBorder="1" applyAlignment="1">
      <alignment horizontal="center" vertical="center" wrapText="1"/>
    </xf>
    <xf numFmtId="2" fontId="32" fillId="0" borderId="0" xfId="0" applyNumberFormat="1" applyFont="1"/>
    <xf numFmtId="1" fontId="82" fillId="0" borderId="10" xfId="0" applyNumberFormat="1" applyFont="1" applyFill="1" applyBorder="1" applyAlignment="1">
      <alignment horizontal="center" vertical="center"/>
    </xf>
    <xf numFmtId="166" fontId="4" fillId="74" borderId="0" xfId="0" applyNumberFormat="1" applyFont="1" applyFill="1" applyBorder="1" applyAlignment="1" applyProtection="1">
      <alignment horizontal="center" vertical="center"/>
      <protection locked="0"/>
    </xf>
    <xf numFmtId="14" fontId="4" fillId="74" borderId="10" xfId="0" applyNumberFormat="1" applyFont="1" applyFill="1" applyBorder="1" applyAlignment="1">
      <alignment horizontal="center"/>
    </xf>
    <xf numFmtId="0" fontId="4" fillId="74" borderId="10" xfId="0" applyNumberFormat="1" applyFont="1" applyFill="1" applyBorder="1" applyAlignment="1">
      <alignment horizontal="center"/>
    </xf>
    <xf numFmtId="0" fontId="4" fillId="74" borderId="36" xfId="0" applyFont="1" applyFill="1" applyBorder="1" applyAlignment="1">
      <alignment horizontal="centerContinuous" vertical="center" wrapText="1"/>
    </xf>
    <xf numFmtId="0" fontId="0" fillId="74" borderId="36" xfId="0" applyFill="1" applyBorder="1" applyAlignment="1">
      <alignment horizontal="centerContinuous"/>
    </xf>
    <xf numFmtId="173" fontId="74" fillId="74" borderId="0" xfId="0" applyNumberFormat="1" applyFont="1" applyFill="1" applyBorder="1" applyAlignment="1">
      <alignment horizontal="center" vertical="center" wrapText="1"/>
    </xf>
    <xf numFmtId="0" fontId="23" fillId="74" borderId="0" xfId="0" applyFont="1" applyFill="1" applyBorder="1" applyAlignment="1">
      <alignment horizontal="center" vertical="center"/>
    </xf>
    <xf numFmtId="1" fontId="83" fillId="74" borderId="10" xfId="0" applyNumberFormat="1" applyFont="1" applyFill="1" applyBorder="1" applyAlignment="1">
      <alignment horizontal="center" vertical="center"/>
    </xf>
    <xf numFmtId="0" fontId="33" fillId="74" borderId="0" xfId="0" applyFont="1" applyFill="1" applyBorder="1" applyAlignment="1">
      <alignment horizontal="centerContinuous" vertical="center" wrapText="1"/>
    </xf>
    <xf numFmtId="17" fontId="75" fillId="74" borderId="0" xfId="0" applyNumberFormat="1" applyFont="1" applyFill="1" applyBorder="1" applyAlignment="1">
      <alignment horizontal="centerContinuous" vertical="center"/>
    </xf>
    <xf numFmtId="1" fontId="33" fillId="0" borderId="14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</cellXfs>
  <cellStyles count="284">
    <cellStyle name="20 % - Accent1 2" xfId="1" xr:uid="{00000000-0005-0000-0000-000000000000}"/>
    <cellStyle name="20 % - Accent1 2 2" xfId="2" xr:uid="{00000000-0005-0000-0000-000001000000}"/>
    <cellStyle name="20 % - Accent1 2 2 2" xfId="3" xr:uid="{00000000-0005-0000-0000-000002000000}"/>
    <cellStyle name="20 % - Accent1 2 3" xfId="4" xr:uid="{00000000-0005-0000-0000-000003000000}"/>
    <cellStyle name="20 % - Accent1 3" xfId="5" xr:uid="{00000000-0005-0000-0000-000004000000}"/>
    <cellStyle name="20 % - Accent1 3 2" xfId="6" xr:uid="{00000000-0005-0000-0000-000005000000}"/>
    <cellStyle name="20 % - Accent1 3 2 2" xfId="7" xr:uid="{00000000-0005-0000-0000-000006000000}"/>
    <cellStyle name="20 % - Accent1 3 3" xfId="8" xr:uid="{00000000-0005-0000-0000-000007000000}"/>
    <cellStyle name="20 % - Accent1 4" xfId="9" xr:uid="{00000000-0005-0000-0000-000008000000}"/>
    <cellStyle name="20 % - Accent1 5" xfId="10" xr:uid="{00000000-0005-0000-0000-000009000000}"/>
    <cellStyle name="20 % - Accent1 6" xfId="11" xr:uid="{00000000-0005-0000-0000-00000A000000}"/>
    <cellStyle name="20 % - Accent2 2" xfId="12" xr:uid="{00000000-0005-0000-0000-00000B000000}"/>
    <cellStyle name="20 % - Accent2 2 2" xfId="13" xr:uid="{00000000-0005-0000-0000-00000C000000}"/>
    <cellStyle name="20 % - Accent2 2 2 2" xfId="14" xr:uid="{00000000-0005-0000-0000-00000D000000}"/>
    <cellStyle name="20 % - Accent2 2 3" xfId="15" xr:uid="{00000000-0005-0000-0000-00000E000000}"/>
    <cellStyle name="20 % - Accent2 3" xfId="16" xr:uid="{00000000-0005-0000-0000-00000F000000}"/>
    <cellStyle name="20 % - Accent2 3 2" xfId="17" xr:uid="{00000000-0005-0000-0000-000010000000}"/>
    <cellStyle name="20 % - Accent2 3 2 2" xfId="18" xr:uid="{00000000-0005-0000-0000-000011000000}"/>
    <cellStyle name="20 % - Accent2 3 3" xfId="19" xr:uid="{00000000-0005-0000-0000-000012000000}"/>
    <cellStyle name="20 % - Accent2 4" xfId="20" xr:uid="{00000000-0005-0000-0000-000013000000}"/>
    <cellStyle name="20 % - Accent2 5" xfId="21" xr:uid="{00000000-0005-0000-0000-000014000000}"/>
    <cellStyle name="20 % - Accent2 6" xfId="22" xr:uid="{00000000-0005-0000-0000-000015000000}"/>
    <cellStyle name="20 % - Accent3 2" xfId="23" xr:uid="{00000000-0005-0000-0000-000016000000}"/>
    <cellStyle name="20 % - Accent3 2 2" xfId="24" xr:uid="{00000000-0005-0000-0000-000017000000}"/>
    <cellStyle name="20 % - Accent3 2 2 2" xfId="25" xr:uid="{00000000-0005-0000-0000-000018000000}"/>
    <cellStyle name="20 % - Accent3 2 3" xfId="26" xr:uid="{00000000-0005-0000-0000-000019000000}"/>
    <cellStyle name="20 % - Accent3 3" xfId="27" xr:uid="{00000000-0005-0000-0000-00001A000000}"/>
    <cellStyle name="20 % - Accent3 3 2" xfId="28" xr:uid="{00000000-0005-0000-0000-00001B000000}"/>
    <cellStyle name="20 % - Accent3 3 2 2" xfId="29" xr:uid="{00000000-0005-0000-0000-00001C000000}"/>
    <cellStyle name="20 % - Accent3 3 3" xfId="30" xr:uid="{00000000-0005-0000-0000-00001D000000}"/>
    <cellStyle name="20 % - Accent3 4" xfId="31" xr:uid="{00000000-0005-0000-0000-00001E000000}"/>
    <cellStyle name="20 % - Accent3 5" xfId="32" xr:uid="{00000000-0005-0000-0000-00001F000000}"/>
    <cellStyle name="20 % - Accent3 6" xfId="33" xr:uid="{00000000-0005-0000-0000-000020000000}"/>
    <cellStyle name="20 % - Accent4 2" xfId="34" xr:uid="{00000000-0005-0000-0000-000021000000}"/>
    <cellStyle name="20 % - Accent4 2 2" xfId="35" xr:uid="{00000000-0005-0000-0000-000022000000}"/>
    <cellStyle name="20 % - Accent4 2 2 2" xfId="36" xr:uid="{00000000-0005-0000-0000-000023000000}"/>
    <cellStyle name="20 % - Accent4 2 3" xfId="37" xr:uid="{00000000-0005-0000-0000-000024000000}"/>
    <cellStyle name="20 % - Accent4 3" xfId="38" xr:uid="{00000000-0005-0000-0000-000025000000}"/>
    <cellStyle name="20 % - Accent4 3 2" xfId="39" xr:uid="{00000000-0005-0000-0000-000026000000}"/>
    <cellStyle name="20 % - Accent4 3 2 2" xfId="40" xr:uid="{00000000-0005-0000-0000-000027000000}"/>
    <cellStyle name="20 % - Accent4 3 3" xfId="41" xr:uid="{00000000-0005-0000-0000-000028000000}"/>
    <cellStyle name="20 % - Accent4 4" xfId="42" xr:uid="{00000000-0005-0000-0000-000029000000}"/>
    <cellStyle name="20 % - Accent4 5" xfId="43" xr:uid="{00000000-0005-0000-0000-00002A000000}"/>
    <cellStyle name="20 % - Accent4 6" xfId="44" xr:uid="{00000000-0005-0000-0000-00002B000000}"/>
    <cellStyle name="20 % - Accent5 2" xfId="45" xr:uid="{00000000-0005-0000-0000-00002C000000}"/>
    <cellStyle name="20 % - Accent5 2 2" xfId="46" xr:uid="{00000000-0005-0000-0000-00002D000000}"/>
    <cellStyle name="20 % - Accent5 2 2 2" xfId="47" xr:uid="{00000000-0005-0000-0000-00002E000000}"/>
    <cellStyle name="20 % - Accent5 2 3" xfId="48" xr:uid="{00000000-0005-0000-0000-00002F000000}"/>
    <cellStyle name="20 % - Accent5 3" xfId="49" xr:uid="{00000000-0005-0000-0000-000030000000}"/>
    <cellStyle name="20 % - Accent5 3 2" xfId="50" xr:uid="{00000000-0005-0000-0000-000031000000}"/>
    <cellStyle name="20 % - Accent5 3 2 2" xfId="51" xr:uid="{00000000-0005-0000-0000-000032000000}"/>
    <cellStyle name="20 % - Accent5 3 3" xfId="52" xr:uid="{00000000-0005-0000-0000-000033000000}"/>
    <cellStyle name="20 % - Accent5 4" xfId="53" xr:uid="{00000000-0005-0000-0000-000034000000}"/>
    <cellStyle name="20 % - Accent5 5" xfId="54" xr:uid="{00000000-0005-0000-0000-000035000000}"/>
    <cellStyle name="20 % - Accent5 6" xfId="55" xr:uid="{00000000-0005-0000-0000-000036000000}"/>
    <cellStyle name="20 % - Accent6 2" xfId="56" xr:uid="{00000000-0005-0000-0000-000037000000}"/>
    <cellStyle name="20 % - Accent6 2 2" xfId="57" xr:uid="{00000000-0005-0000-0000-000038000000}"/>
    <cellStyle name="20 % - Accent6 2 2 2" xfId="58" xr:uid="{00000000-0005-0000-0000-000039000000}"/>
    <cellStyle name="20 % - Accent6 2 3" xfId="59" xr:uid="{00000000-0005-0000-0000-00003A000000}"/>
    <cellStyle name="20 % - Accent6 3" xfId="60" xr:uid="{00000000-0005-0000-0000-00003B000000}"/>
    <cellStyle name="20 % - Accent6 3 2" xfId="61" xr:uid="{00000000-0005-0000-0000-00003C000000}"/>
    <cellStyle name="20 % - Accent6 3 2 2" xfId="62" xr:uid="{00000000-0005-0000-0000-00003D000000}"/>
    <cellStyle name="20 % - Accent6 3 3" xfId="63" xr:uid="{00000000-0005-0000-0000-00003E000000}"/>
    <cellStyle name="20 % - Accent6 4" xfId="64" xr:uid="{00000000-0005-0000-0000-00003F000000}"/>
    <cellStyle name="20 % - Accent6 5" xfId="65" xr:uid="{00000000-0005-0000-0000-000040000000}"/>
    <cellStyle name="20 % - Accent6 6" xfId="66" xr:uid="{00000000-0005-0000-0000-000041000000}"/>
    <cellStyle name="40 % - Accent1 2" xfId="67" xr:uid="{00000000-0005-0000-0000-000042000000}"/>
    <cellStyle name="40 % - Accent1 2 2" xfId="68" xr:uid="{00000000-0005-0000-0000-000043000000}"/>
    <cellStyle name="40 % - Accent1 2 2 2" xfId="69" xr:uid="{00000000-0005-0000-0000-000044000000}"/>
    <cellStyle name="40 % - Accent1 2 3" xfId="70" xr:uid="{00000000-0005-0000-0000-000045000000}"/>
    <cellStyle name="40 % - Accent1 3" xfId="71" xr:uid="{00000000-0005-0000-0000-000046000000}"/>
    <cellStyle name="40 % - Accent1 3 2" xfId="72" xr:uid="{00000000-0005-0000-0000-000047000000}"/>
    <cellStyle name="40 % - Accent1 3 2 2" xfId="73" xr:uid="{00000000-0005-0000-0000-000048000000}"/>
    <cellStyle name="40 % - Accent1 3 3" xfId="74" xr:uid="{00000000-0005-0000-0000-000049000000}"/>
    <cellStyle name="40 % - Accent1 4" xfId="75" xr:uid="{00000000-0005-0000-0000-00004A000000}"/>
    <cellStyle name="40 % - Accent1 5" xfId="76" xr:uid="{00000000-0005-0000-0000-00004B000000}"/>
    <cellStyle name="40 % - Accent1 6" xfId="77" xr:uid="{00000000-0005-0000-0000-00004C000000}"/>
    <cellStyle name="40 % - Accent2 2" xfId="78" xr:uid="{00000000-0005-0000-0000-00004D000000}"/>
    <cellStyle name="40 % - Accent2 2 2" xfId="79" xr:uid="{00000000-0005-0000-0000-00004E000000}"/>
    <cellStyle name="40 % - Accent2 2 2 2" xfId="80" xr:uid="{00000000-0005-0000-0000-00004F000000}"/>
    <cellStyle name="40 % - Accent2 2 3" xfId="81" xr:uid="{00000000-0005-0000-0000-000050000000}"/>
    <cellStyle name="40 % - Accent2 3" xfId="82" xr:uid="{00000000-0005-0000-0000-000051000000}"/>
    <cellStyle name="40 % - Accent2 3 2" xfId="83" xr:uid="{00000000-0005-0000-0000-000052000000}"/>
    <cellStyle name="40 % - Accent2 3 2 2" xfId="84" xr:uid="{00000000-0005-0000-0000-000053000000}"/>
    <cellStyle name="40 % - Accent2 3 3" xfId="85" xr:uid="{00000000-0005-0000-0000-000054000000}"/>
    <cellStyle name="40 % - Accent2 4" xfId="86" xr:uid="{00000000-0005-0000-0000-000055000000}"/>
    <cellStyle name="40 % - Accent2 5" xfId="87" xr:uid="{00000000-0005-0000-0000-000056000000}"/>
    <cellStyle name="40 % - Accent2 6" xfId="88" xr:uid="{00000000-0005-0000-0000-000057000000}"/>
    <cellStyle name="40 % - Accent3 2" xfId="89" xr:uid="{00000000-0005-0000-0000-000058000000}"/>
    <cellStyle name="40 % - Accent3 2 2" xfId="90" xr:uid="{00000000-0005-0000-0000-000059000000}"/>
    <cellStyle name="40 % - Accent3 2 2 2" xfId="91" xr:uid="{00000000-0005-0000-0000-00005A000000}"/>
    <cellStyle name="40 % - Accent3 2 3" xfId="92" xr:uid="{00000000-0005-0000-0000-00005B000000}"/>
    <cellStyle name="40 % - Accent3 3" xfId="93" xr:uid="{00000000-0005-0000-0000-00005C000000}"/>
    <cellStyle name="40 % - Accent3 3 2" xfId="94" xr:uid="{00000000-0005-0000-0000-00005D000000}"/>
    <cellStyle name="40 % - Accent3 3 2 2" xfId="95" xr:uid="{00000000-0005-0000-0000-00005E000000}"/>
    <cellStyle name="40 % - Accent3 3 3" xfId="96" xr:uid="{00000000-0005-0000-0000-00005F000000}"/>
    <cellStyle name="40 % - Accent3 4" xfId="97" xr:uid="{00000000-0005-0000-0000-000060000000}"/>
    <cellStyle name="40 % - Accent3 5" xfId="98" xr:uid="{00000000-0005-0000-0000-000061000000}"/>
    <cellStyle name="40 % - Accent3 6" xfId="99" xr:uid="{00000000-0005-0000-0000-000062000000}"/>
    <cellStyle name="40 % - Accent4 2" xfId="100" xr:uid="{00000000-0005-0000-0000-000063000000}"/>
    <cellStyle name="40 % - Accent4 2 2" xfId="101" xr:uid="{00000000-0005-0000-0000-000064000000}"/>
    <cellStyle name="40 % - Accent4 2 2 2" xfId="102" xr:uid="{00000000-0005-0000-0000-000065000000}"/>
    <cellStyle name="40 % - Accent4 2 3" xfId="103" xr:uid="{00000000-0005-0000-0000-000066000000}"/>
    <cellStyle name="40 % - Accent4 3" xfId="104" xr:uid="{00000000-0005-0000-0000-000067000000}"/>
    <cellStyle name="40 % - Accent4 3 2" xfId="105" xr:uid="{00000000-0005-0000-0000-000068000000}"/>
    <cellStyle name="40 % - Accent4 3 2 2" xfId="106" xr:uid="{00000000-0005-0000-0000-000069000000}"/>
    <cellStyle name="40 % - Accent4 3 3" xfId="107" xr:uid="{00000000-0005-0000-0000-00006A000000}"/>
    <cellStyle name="40 % - Accent4 4" xfId="108" xr:uid="{00000000-0005-0000-0000-00006B000000}"/>
    <cellStyle name="40 % - Accent4 5" xfId="109" xr:uid="{00000000-0005-0000-0000-00006C000000}"/>
    <cellStyle name="40 % - Accent4 6" xfId="110" xr:uid="{00000000-0005-0000-0000-00006D000000}"/>
    <cellStyle name="40 % - Accent5 2" xfId="111" xr:uid="{00000000-0005-0000-0000-00006E000000}"/>
    <cellStyle name="40 % - Accent5 2 2" xfId="112" xr:uid="{00000000-0005-0000-0000-00006F000000}"/>
    <cellStyle name="40 % - Accent5 2 2 2" xfId="113" xr:uid="{00000000-0005-0000-0000-000070000000}"/>
    <cellStyle name="40 % - Accent5 2 3" xfId="114" xr:uid="{00000000-0005-0000-0000-000071000000}"/>
    <cellStyle name="40 % - Accent5 3" xfId="115" xr:uid="{00000000-0005-0000-0000-000072000000}"/>
    <cellStyle name="40 % - Accent5 3 2" xfId="116" xr:uid="{00000000-0005-0000-0000-000073000000}"/>
    <cellStyle name="40 % - Accent5 3 2 2" xfId="117" xr:uid="{00000000-0005-0000-0000-000074000000}"/>
    <cellStyle name="40 % - Accent5 3 3" xfId="118" xr:uid="{00000000-0005-0000-0000-000075000000}"/>
    <cellStyle name="40 % - Accent5 4" xfId="119" xr:uid="{00000000-0005-0000-0000-000076000000}"/>
    <cellStyle name="40 % - Accent5 5" xfId="120" xr:uid="{00000000-0005-0000-0000-000077000000}"/>
    <cellStyle name="40 % - Accent5 6" xfId="121" xr:uid="{00000000-0005-0000-0000-000078000000}"/>
    <cellStyle name="40 % - Accent6 2" xfId="122" xr:uid="{00000000-0005-0000-0000-000079000000}"/>
    <cellStyle name="40 % - Accent6 2 2" xfId="123" xr:uid="{00000000-0005-0000-0000-00007A000000}"/>
    <cellStyle name="40 % - Accent6 2 2 2" xfId="124" xr:uid="{00000000-0005-0000-0000-00007B000000}"/>
    <cellStyle name="40 % - Accent6 2 3" xfId="125" xr:uid="{00000000-0005-0000-0000-00007C000000}"/>
    <cellStyle name="40 % - Accent6 3" xfId="126" xr:uid="{00000000-0005-0000-0000-00007D000000}"/>
    <cellStyle name="40 % - Accent6 3 2" xfId="127" xr:uid="{00000000-0005-0000-0000-00007E000000}"/>
    <cellStyle name="40 % - Accent6 3 2 2" xfId="128" xr:uid="{00000000-0005-0000-0000-00007F000000}"/>
    <cellStyle name="40 % - Accent6 3 3" xfId="129" xr:uid="{00000000-0005-0000-0000-000080000000}"/>
    <cellStyle name="40 % - Accent6 4" xfId="130" xr:uid="{00000000-0005-0000-0000-000081000000}"/>
    <cellStyle name="40 % - Accent6 5" xfId="131" xr:uid="{00000000-0005-0000-0000-000082000000}"/>
    <cellStyle name="40 % - Accent6 6" xfId="132" xr:uid="{00000000-0005-0000-0000-000083000000}"/>
    <cellStyle name="60 % - Accent1 2" xfId="133" xr:uid="{00000000-0005-0000-0000-000084000000}"/>
    <cellStyle name="60 % - Accent1 3" xfId="134" xr:uid="{00000000-0005-0000-0000-000085000000}"/>
    <cellStyle name="60 % - Accent1 4" xfId="135" xr:uid="{00000000-0005-0000-0000-000086000000}"/>
    <cellStyle name="60 % - Accent2 2" xfId="136" xr:uid="{00000000-0005-0000-0000-000087000000}"/>
    <cellStyle name="60 % - Accent2 3" xfId="137" xr:uid="{00000000-0005-0000-0000-000088000000}"/>
    <cellStyle name="60 % - Accent2 4" xfId="138" xr:uid="{00000000-0005-0000-0000-000089000000}"/>
    <cellStyle name="60 % - Accent3 2" xfId="139" xr:uid="{00000000-0005-0000-0000-00008A000000}"/>
    <cellStyle name="60 % - Accent3 3" xfId="140" xr:uid="{00000000-0005-0000-0000-00008B000000}"/>
    <cellStyle name="60 % - Accent3 4" xfId="141" xr:uid="{00000000-0005-0000-0000-00008C000000}"/>
    <cellStyle name="60 % - Accent4 2" xfId="142" xr:uid="{00000000-0005-0000-0000-00008D000000}"/>
    <cellStyle name="60 % - Accent4 3" xfId="143" xr:uid="{00000000-0005-0000-0000-00008E000000}"/>
    <cellStyle name="60 % - Accent4 4" xfId="144" xr:uid="{00000000-0005-0000-0000-00008F000000}"/>
    <cellStyle name="60 % - Accent5 2" xfId="145" xr:uid="{00000000-0005-0000-0000-000090000000}"/>
    <cellStyle name="60 % - Accent5 3" xfId="146" xr:uid="{00000000-0005-0000-0000-000091000000}"/>
    <cellStyle name="60 % - Accent5 4" xfId="147" xr:uid="{00000000-0005-0000-0000-000092000000}"/>
    <cellStyle name="60 % - Accent6 2" xfId="148" xr:uid="{00000000-0005-0000-0000-000093000000}"/>
    <cellStyle name="60 % - Accent6 3" xfId="149" xr:uid="{00000000-0005-0000-0000-000094000000}"/>
    <cellStyle name="60 % - Accent6 4" xfId="150" xr:uid="{00000000-0005-0000-0000-000095000000}"/>
    <cellStyle name="Accent1 2" xfId="151" xr:uid="{00000000-0005-0000-0000-000096000000}"/>
    <cellStyle name="Accent1 3" xfId="152" xr:uid="{00000000-0005-0000-0000-000097000000}"/>
    <cellStyle name="Accent1 4" xfId="153" xr:uid="{00000000-0005-0000-0000-000098000000}"/>
    <cellStyle name="Accent2 2" xfId="154" xr:uid="{00000000-0005-0000-0000-000099000000}"/>
    <cellStyle name="Accent2 3" xfId="155" xr:uid="{00000000-0005-0000-0000-00009A000000}"/>
    <cellStyle name="Accent2 4" xfId="156" xr:uid="{00000000-0005-0000-0000-00009B000000}"/>
    <cellStyle name="Accent3 2" xfId="157" xr:uid="{00000000-0005-0000-0000-00009C000000}"/>
    <cellStyle name="Accent3 3" xfId="158" xr:uid="{00000000-0005-0000-0000-00009D000000}"/>
    <cellStyle name="Accent3 4" xfId="159" xr:uid="{00000000-0005-0000-0000-00009E000000}"/>
    <cellStyle name="Accent4 2" xfId="160" xr:uid="{00000000-0005-0000-0000-00009F000000}"/>
    <cellStyle name="Accent4 3" xfId="161" xr:uid="{00000000-0005-0000-0000-0000A0000000}"/>
    <cellStyle name="Accent4 4" xfId="162" xr:uid="{00000000-0005-0000-0000-0000A1000000}"/>
    <cellStyle name="Accent5 2" xfId="163" xr:uid="{00000000-0005-0000-0000-0000A2000000}"/>
    <cellStyle name="Accent5 3" xfId="164" xr:uid="{00000000-0005-0000-0000-0000A3000000}"/>
    <cellStyle name="Accent5 4" xfId="165" xr:uid="{00000000-0005-0000-0000-0000A4000000}"/>
    <cellStyle name="Accent6 2" xfId="166" xr:uid="{00000000-0005-0000-0000-0000A5000000}"/>
    <cellStyle name="Accent6 3" xfId="167" xr:uid="{00000000-0005-0000-0000-0000A6000000}"/>
    <cellStyle name="Accent6 4" xfId="168" xr:uid="{00000000-0005-0000-0000-0000A7000000}"/>
    <cellStyle name="Avertissement 2" xfId="169" xr:uid="{00000000-0005-0000-0000-0000A8000000}"/>
    <cellStyle name="Avertissement 3" xfId="170" xr:uid="{00000000-0005-0000-0000-0000A9000000}"/>
    <cellStyle name="Avertissement 4" xfId="171" xr:uid="{00000000-0005-0000-0000-0000AA000000}"/>
    <cellStyle name="Calcul 2" xfId="172" xr:uid="{00000000-0005-0000-0000-0000AB000000}"/>
    <cellStyle name="Calcul 3" xfId="173" xr:uid="{00000000-0005-0000-0000-0000AC000000}"/>
    <cellStyle name="Calcul 4" xfId="174" xr:uid="{00000000-0005-0000-0000-0000AD000000}"/>
    <cellStyle name="Cellule liée 2" xfId="175" xr:uid="{00000000-0005-0000-0000-0000AE000000}"/>
    <cellStyle name="Cellule liée 3" xfId="176" xr:uid="{00000000-0005-0000-0000-0000AF000000}"/>
    <cellStyle name="Cellule liée 4" xfId="177" xr:uid="{00000000-0005-0000-0000-0000B0000000}"/>
    <cellStyle name="Commentaire 2" xfId="178" xr:uid="{00000000-0005-0000-0000-0000B1000000}"/>
    <cellStyle name="Commentaire 2 2" xfId="179" xr:uid="{00000000-0005-0000-0000-0000B2000000}"/>
    <cellStyle name="Commentaire 2 2 2" xfId="180" xr:uid="{00000000-0005-0000-0000-0000B3000000}"/>
    <cellStyle name="Commentaire 2 3" xfId="181" xr:uid="{00000000-0005-0000-0000-0000B4000000}"/>
    <cellStyle name="Commentaire 3" xfId="182" xr:uid="{00000000-0005-0000-0000-0000B5000000}"/>
    <cellStyle name="Commentaire 3 2" xfId="183" xr:uid="{00000000-0005-0000-0000-0000B6000000}"/>
    <cellStyle name="Commentaire 3 2 2" xfId="184" xr:uid="{00000000-0005-0000-0000-0000B7000000}"/>
    <cellStyle name="Commentaire 3 3" xfId="185" xr:uid="{00000000-0005-0000-0000-0000B8000000}"/>
    <cellStyle name="Commentaire 4" xfId="186" xr:uid="{00000000-0005-0000-0000-0000B9000000}"/>
    <cellStyle name="Commentaire 5" xfId="187" xr:uid="{00000000-0005-0000-0000-0000BA000000}"/>
    <cellStyle name="Commentaire 6" xfId="188" xr:uid="{00000000-0005-0000-0000-0000BB000000}"/>
    <cellStyle name="Entrée 2" xfId="189" xr:uid="{00000000-0005-0000-0000-0000BC000000}"/>
    <cellStyle name="Entrée 3" xfId="190" xr:uid="{00000000-0005-0000-0000-0000BD000000}"/>
    <cellStyle name="Entrée 4" xfId="191" xr:uid="{00000000-0005-0000-0000-0000BE000000}"/>
    <cellStyle name="Euro" xfId="192" xr:uid="{00000000-0005-0000-0000-0000BF000000}"/>
    <cellStyle name="Insatisfaisant 2" xfId="193" xr:uid="{00000000-0005-0000-0000-0000C0000000}"/>
    <cellStyle name="Insatisfaisant 3" xfId="194" xr:uid="{00000000-0005-0000-0000-0000C1000000}"/>
    <cellStyle name="Insatisfaisant 4" xfId="195" xr:uid="{00000000-0005-0000-0000-0000C2000000}"/>
    <cellStyle name="Milliers 2" xfId="283" xr:uid="{2C5F8F91-5C11-4587-AAC5-84E3A35CFDCC}"/>
    <cellStyle name="Monétaire" xfId="196" builtinId="4"/>
    <cellStyle name="Neutre 2" xfId="197" xr:uid="{00000000-0005-0000-0000-0000C4000000}"/>
    <cellStyle name="Neutre 3" xfId="198" xr:uid="{00000000-0005-0000-0000-0000C5000000}"/>
    <cellStyle name="Neutre 4" xfId="199" xr:uid="{00000000-0005-0000-0000-0000C6000000}"/>
    <cellStyle name="Normal" xfId="0" builtinId="0"/>
    <cellStyle name="Normal 10" xfId="200" xr:uid="{00000000-0005-0000-0000-0000C8000000}"/>
    <cellStyle name="Normal 10 2" xfId="201" xr:uid="{00000000-0005-0000-0000-0000C9000000}"/>
    <cellStyle name="Normal 11" xfId="202" xr:uid="{00000000-0005-0000-0000-0000CA000000}"/>
    <cellStyle name="Normal 13" xfId="282" xr:uid="{00000000-0005-0000-0000-0000CB000000}"/>
    <cellStyle name="Normal 2" xfId="203" xr:uid="{00000000-0005-0000-0000-0000CC000000}"/>
    <cellStyle name="Normal 2 2" xfId="204" xr:uid="{00000000-0005-0000-0000-0000CD000000}"/>
    <cellStyle name="Normal 2 2 2" xfId="205" xr:uid="{00000000-0005-0000-0000-0000CE000000}"/>
    <cellStyle name="Normal 2 2 2 2" xfId="206" xr:uid="{00000000-0005-0000-0000-0000CF000000}"/>
    <cellStyle name="Normal 2 2 3" xfId="207" xr:uid="{00000000-0005-0000-0000-0000D0000000}"/>
    <cellStyle name="Normal 2 3" xfId="208" xr:uid="{00000000-0005-0000-0000-0000D1000000}"/>
    <cellStyle name="Normal 2 3 2" xfId="209" xr:uid="{00000000-0005-0000-0000-0000D2000000}"/>
    <cellStyle name="Normal 2 4" xfId="210" xr:uid="{00000000-0005-0000-0000-0000D3000000}"/>
    <cellStyle name="Normal 2 4 2" xfId="211" xr:uid="{00000000-0005-0000-0000-0000D4000000}"/>
    <cellStyle name="Normal 2 5" xfId="212" xr:uid="{00000000-0005-0000-0000-0000D5000000}"/>
    <cellStyle name="Normal 2 6" xfId="213" xr:uid="{00000000-0005-0000-0000-0000D6000000}"/>
    <cellStyle name="Normal 2 7" xfId="214" xr:uid="{00000000-0005-0000-0000-0000D7000000}"/>
    <cellStyle name="Normal 3" xfId="215" xr:uid="{00000000-0005-0000-0000-0000D8000000}"/>
    <cellStyle name="Normal 3 2" xfId="216" xr:uid="{00000000-0005-0000-0000-0000D9000000}"/>
    <cellStyle name="Normal 3 2 2" xfId="217" xr:uid="{00000000-0005-0000-0000-0000DA000000}"/>
    <cellStyle name="Normal 3 3" xfId="218" xr:uid="{00000000-0005-0000-0000-0000DB000000}"/>
    <cellStyle name="Normal 3 4" xfId="219" xr:uid="{00000000-0005-0000-0000-0000DC000000}"/>
    <cellStyle name="Normal 3 5" xfId="220" xr:uid="{00000000-0005-0000-0000-0000DD000000}"/>
    <cellStyle name="Normal 4" xfId="221" xr:uid="{00000000-0005-0000-0000-0000DE000000}"/>
    <cellStyle name="Normal 4 2" xfId="222" xr:uid="{00000000-0005-0000-0000-0000DF000000}"/>
    <cellStyle name="Normal 4 2 2" xfId="223" xr:uid="{00000000-0005-0000-0000-0000E0000000}"/>
    <cellStyle name="Normal 4 2 2 2" xfId="224" xr:uid="{00000000-0005-0000-0000-0000E1000000}"/>
    <cellStyle name="Normal 4 2 3" xfId="225" xr:uid="{00000000-0005-0000-0000-0000E2000000}"/>
    <cellStyle name="Normal 4 3" xfId="226" xr:uid="{00000000-0005-0000-0000-0000E3000000}"/>
    <cellStyle name="Normal 4 3 2" xfId="227" xr:uid="{00000000-0005-0000-0000-0000E4000000}"/>
    <cellStyle name="Normal 4 4" xfId="228" xr:uid="{00000000-0005-0000-0000-0000E5000000}"/>
    <cellStyle name="Normal 4 5" xfId="229" xr:uid="{00000000-0005-0000-0000-0000E6000000}"/>
    <cellStyle name="Normal 4 6" xfId="230" xr:uid="{00000000-0005-0000-0000-0000E7000000}"/>
    <cellStyle name="Normal 5" xfId="231" xr:uid="{00000000-0005-0000-0000-0000E8000000}"/>
    <cellStyle name="Normal 5 2" xfId="232" xr:uid="{00000000-0005-0000-0000-0000E9000000}"/>
    <cellStyle name="Normal 5 3" xfId="233" xr:uid="{00000000-0005-0000-0000-0000EA000000}"/>
    <cellStyle name="Normal 6" xfId="234" xr:uid="{00000000-0005-0000-0000-0000EB000000}"/>
    <cellStyle name="Normal 6 2" xfId="235" xr:uid="{00000000-0005-0000-0000-0000EC000000}"/>
    <cellStyle name="Normal 6 2 2" xfId="236" xr:uid="{00000000-0005-0000-0000-0000ED000000}"/>
    <cellStyle name="Normal 6 3" xfId="237" xr:uid="{00000000-0005-0000-0000-0000EE000000}"/>
    <cellStyle name="Normal 7" xfId="238" xr:uid="{00000000-0005-0000-0000-0000EF000000}"/>
    <cellStyle name="Normal 7 2" xfId="239" xr:uid="{00000000-0005-0000-0000-0000F0000000}"/>
    <cellStyle name="Normal 7 3" xfId="240" xr:uid="{00000000-0005-0000-0000-0000F1000000}"/>
    <cellStyle name="Normal 8" xfId="241" xr:uid="{00000000-0005-0000-0000-0000F2000000}"/>
    <cellStyle name="Normal 8 2" xfId="242" xr:uid="{00000000-0005-0000-0000-0000F3000000}"/>
    <cellStyle name="Normal 9" xfId="243" xr:uid="{00000000-0005-0000-0000-0000F4000000}"/>
    <cellStyle name="Normal 9 2" xfId="244" xr:uid="{00000000-0005-0000-0000-0000F5000000}"/>
    <cellStyle name="Normal_Mens082010IGNAgences" xfId="245" xr:uid="{00000000-0005-0000-0000-0000F6000000}"/>
    <cellStyle name="Normal_Mensnovemb00" xfId="246" xr:uid="{00000000-0005-0000-0000-0000F7000000}"/>
    <cellStyle name="Normal_PREVI" xfId="247" xr:uid="{00000000-0005-0000-0000-0000F8000000}"/>
    <cellStyle name="Pourcentage" xfId="248" builtinId="5"/>
    <cellStyle name="SAPBEXaggData" xfId="249" xr:uid="{00000000-0005-0000-0000-0000FA000000}"/>
    <cellStyle name="SAPBEXHLevel3" xfId="250" xr:uid="{00000000-0005-0000-0000-0000FB000000}"/>
    <cellStyle name="SAPBEXstdData" xfId="251" xr:uid="{00000000-0005-0000-0000-0000FC000000}"/>
    <cellStyle name="Satisfaisant 2" xfId="252" xr:uid="{00000000-0005-0000-0000-0000FD000000}"/>
    <cellStyle name="Satisfaisant 3" xfId="253" xr:uid="{00000000-0005-0000-0000-0000FE000000}"/>
    <cellStyle name="Satisfaisant 4" xfId="254" xr:uid="{00000000-0005-0000-0000-0000FF000000}"/>
    <cellStyle name="Sortie 2" xfId="255" xr:uid="{00000000-0005-0000-0000-000000010000}"/>
    <cellStyle name="Sortie 3" xfId="256" xr:uid="{00000000-0005-0000-0000-000001010000}"/>
    <cellStyle name="Sortie 4" xfId="257" xr:uid="{00000000-0005-0000-0000-000002010000}"/>
    <cellStyle name="Texte explicatif 2" xfId="258" xr:uid="{00000000-0005-0000-0000-000003010000}"/>
    <cellStyle name="Texte explicatif 3" xfId="259" xr:uid="{00000000-0005-0000-0000-000004010000}"/>
    <cellStyle name="Texte explicatif 4" xfId="260" xr:uid="{00000000-0005-0000-0000-000005010000}"/>
    <cellStyle name="Titre 2" xfId="261" xr:uid="{00000000-0005-0000-0000-000006010000}"/>
    <cellStyle name="Titre 3" xfId="262" xr:uid="{00000000-0005-0000-0000-000007010000}"/>
    <cellStyle name="Titre 4" xfId="263" xr:uid="{00000000-0005-0000-0000-000008010000}"/>
    <cellStyle name="Titre 1 2" xfId="264" xr:uid="{00000000-0005-0000-0000-000009010000}"/>
    <cellStyle name="Titre 1 3" xfId="265" xr:uid="{00000000-0005-0000-0000-00000A010000}"/>
    <cellStyle name="Titre 1 4" xfId="266" xr:uid="{00000000-0005-0000-0000-00000B010000}"/>
    <cellStyle name="Titre 2 2" xfId="267" xr:uid="{00000000-0005-0000-0000-00000C010000}"/>
    <cellStyle name="Titre 2 3" xfId="268" xr:uid="{00000000-0005-0000-0000-00000D010000}"/>
    <cellStyle name="Titre 2 4" xfId="269" xr:uid="{00000000-0005-0000-0000-00000E010000}"/>
    <cellStyle name="Titre 3 2" xfId="270" xr:uid="{00000000-0005-0000-0000-00000F010000}"/>
    <cellStyle name="Titre 3 3" xfId="271" xr:uid="{00000000-0005-0000-0000-000010010000}"/>
    <cellStyle name="Titre 3 4" xfId="272" xr:uid="{00000000-0005-0000-0000-000011010000}"/>
    <cellStyle name="Titre 4 2" xfId="273" xr:uid="{00000000-0005-0000-0000-000012010000}"/>
    <cellStyle name="Titre 4 3" xfId="274" xr:uid="{00000000-0005-0000-0000-000013010000}"/>
    <cellStyle name="Titre 4 4" xfId="275" xr:uid="{00000000-0005-0000-0000-000014010000}"/>
    <cellStyle name="Total 2" xfId="276" xr:uid="{00000000-0005-0000-0000-000015010000}"/>
    <cellStyle name="Total 3" xfId="277" xr:uid="{00000000-0005-0000-0000-000016010000}"/>
    <cellStyle name="Total 4" xfId="278" xr:uid="{00000000-0005-0000-0000-000017010000}"/>
    <cellStyle name="Vérification 2" xfId="279" xr:uid="{00000000-0005-0000-0000-000018010000}"/>
    <cellStyle name="Vérification 3" xfId="280" xr:uid="{00000000-0005-0000-0000-000019010000}"/>
    <cellStyle name="Vérification 4" xfId="281" xr:uid="{00000000-0005-0000-0000-00001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666"/>
  <sheetViews>
    <sheetView tabSelected="1" topLeftCell="A12" zoomScale="50" zoomScaleNormal="50" workbookViewId="0">
      <pane ySplit="1" topLeftCell="A13" activePane="bottomLeft" state="frozen"/>
      <selection activeCell="D12" sqref="D12"/>
      <selection pane="bottomLeft" activeCell="N13" sqref="N13"/>
    </sheetView>
  </sheetViews>
  <sheetFormatPr baseColWidth="10" defaultRowHeight="40" customHeight="1" outlineLevelRow="1" outlineLevelCol="2" x14ac:dyDescent="0.35"/>
  <cols>
    <col min="1" max="1" width="11" style="280" customWidth="1" outlineLevel="1"/>
    <col min="2" max="2" width="11" style="269" customWidth="1" outlineLevel="1"/>
    <col min="3" max="3" width="11" style="62" customWidth="1" outlineLevel="1"/>
    <col min="4" max="4" width="5.625" style="302" customWidth="1"/>
    <col min="5" max="5" width="4.625" style="45" customWidth="1"/>
    <col min="6" max="6" width="13.375" style="59" bestFit="1" customWidth="1"/>
    <col min="7" max="7" width="8.625" style="357" customWidth="1"/>
    <col min="8" max="8" width="11" style="44" bestFit="1" customWidth="1"/>
    <col min="9" max="9" width="7.25" style="36" bestFit="1" customWidth="1"/>
    <col min="10" max="10" width="5.5" style="66" bestFit="1" customWidth="1"/>
    <col min="11" max="11" width="36.25" style="51" customWidth="1"/>
    <col min="12" max="12" width="4.375" style="68" customWidth="1"/>
    <col min="13" max="13" width="14.9375" style="240" customWidth="1" outlineLevel="1"/>
    <col min="14" max="14" width="12.125" style="99" customWidth="1"/>
    <col min="15" max="15" width="12.5" style="239" customWidth="1"/>
    <col min="16" max="16" width="19.875" style="217" customWidth="1"/>
    <col min="17" max="17" width="11" style="235"/>
    <col min="18" max="18" width="11" style="368"/>
    <col min="19" max="19" width="8.75" style="53" customWidth="1"/>
    <col min="20" max="20" width="11.625" style="24" customWidth="1" outlineLevel="1"/>
    <col min="21" max="21" width="8.625" style="21" customWidth="1" outlineLevel="1"/>
    <col min="22" max="22" width="6.125" style="24" customWidth="1" outlineLevel="1"/>
    <col min="23" max="23" width="8.75" style="21" customWidth="1" outlineLevel="1"/>
    <col min="24" max="24" width="18.5" style="21" customWidth="1" outlineLevel="1"/>
    <col min="25" max="25" width="8.75" style="21" customWidth="1" outlineLevel="2"/>
    <col min="26" max="26" width="25.5" style="2" bestFit="1" customWidth="1"/>
    <col min="27" max="27" width="22.125" style="2" bestFit="1" customWidth="1"/>
    <col min="28" max="28" width="7.5" style="2" customWidth="1"/>
    <col min="29" max="29" width="6.25" style="2" customWidth="1"/>
    <col min="30" max="30" width="5.375" style="2" customWidth="1"/>
    <col min="31" max="31" width="6.25" style="76" customWidth="1"/>
    <col min="32" max="32" width="20.625" style="2" bestFit="1" customWidth="1"/>
    <col min="33" max="16384" width="11" style="2"/>
  </cols>
  <sheetData>
    <row r="1" spans="1:32" s="1" customFormat="1" ht="15" hidden="1" customHeight="1" outlineLevel="1" x14ac:dyDescent="0.3">
      <c r="A1" s="44"/>
      <c r="B1" s="269"/>
      <c r="C1" s="44"/>
      <c r="D1" s="293"/>
      <c r="E1" s="45"/>
      <c r="F1" s="5"/>
      <c r="G1" s="357"/>
      <c r="H1" s="44"/>
      <c r="I1" s="34"/>
      <c r="J1" s="63"/>
      <c r="K1" s="47"/>
      <c r="L1" s="67"/>
      <c r="M1" s="240"/>
      <c r="N1" s="99"/>
      <c r="O1" s="69"/>
      <c r="P1" s="217"/>
      <c r="Q1" s="233"/>
      <c r="R1" s="363" t="s">
        <v>94</v>
      </c>
      <c r="S1" s="21"/>
      <c r="T1" s="356"/>
      <c r="U1" s="17"/>
      <c r="V1" s="26"/>
      <c r="W1" s="17"/>
      <c r="X1" s="17"/>
      <c r="Y1" s="254"/>
      <c r="AA1" s="3"/>
      <c r="AE1" s="75"/>
    </row>
    <row r="2" spans="1:32" s="1" customFormat="1" ht="15" hidden="1" customHeight="1" outlineLevel="1" x14ac:dyDescent="0.3">
      <c r="A2" s="46"/>
      <c r="B2" s="269"/>
      <c r="C2" s="46"/>
      <c r="D2" s="293"/>
      <c r="E2" s="45"/>
      <c r="F2" s="5"/>
      <c r="G2" s="357"/>
      <c r="H2" s="44"/>
      <c r="I2" s="35"/>
      <c r="J2" s="64"/>
      <c r="K2" s="47"/>
      <c r="L2" s="67"/>
      <c r="M2" s="240"/>
      <c r="N2" s="99"/>
      <c r="O2" s="69"/>
      <c r="P2" s="217"/>
      <c r="Q2" s="233"/>
      <c r="R2" s="364">
        <v>1.0549999999999999</v>
      </c>
      <c r="S2" s="29"/>
      <c r="T2" s="18"/>
      <c r="U2" s="17"/>
      <c r="V2" s="26"/>
      <c r="W2" s="17"/>
      <c r="X2" s="17"/>
      <c r="Y2" s="254"/>
      <c r="AA2" s="3"/>
      <c r="AE2" s="75"/>
    </row>
    <row r="3" spans="1:32" s="1" customFormat="1" ht="15" hidden="1" customHeight="1" outlineLevel="1" x14ac:dyDescent="0.3">
      <c r="A3" s="46"/>
      <c r="B3" s="269"/>
      <c r="C3" s="46"/>
      <c r="D3" s="293"/>
      <c r="E3" s="45"/>
      <c r="F3" s="5"/>
      <c r="G3" s="357"/>
      <c r="H3" s="44"/>
      <c r="I3" s="34"/>
      <c r="J3" s="63"/>
      <c r="K3" s="47"/>
      <c r="L3" s="67"/>
      <c r="M3" s="240"/>
      <c r="N3" s="99"/>
      <c r="O3" s="69"/>
      <c r="P3" s="217"/>
      <c r="Q3" s="233"/>
      <c r="R3" s="365">
        <v>1.2</v>
      </c>
      <c r="S3" s="30"/>
      <c r="T3" s="19"/>
      <c r="U3" s="17"/>
      <c r="V3" s="26"/>
      <c r="W3" s="17"/>
      <c r="X3" s="17"/>
      <c r="Y3" s="254"/>
      <c r="AA3" s="3"/>
      <c r="AE3" s="75"/>
    </row>
    <row r="4" spans="1:32" s="1" customFormat="1" ht="15" hidden="1" customHeight="1" outlineLevel="1" x14ac:dyDescent="0.3">
      <c r="A4" s="46"/>
      <c r="B4" s="269"/>
      <c r="C4" s="46"/>
      <c r="D4" s="293"/>
      <c r="E4" s="45"/>
      <c r="F4" s="5"/>
      <c r="G4" s="357"/>
      <c r="H4" s="44"/>
      <c r="I4" s="34"/>
      <c r="J4" s="63"/>
      <c r="K4" s="49"/>
      <c r="L4" s="67"/>
      <c r="M4" s="240"/>
      <c r="N4" s="99"/>
      <c r="O4" s="69"/>
      <c r="P4" s="217"/>
      <c r="Q4" s="233"/>
      <c r="R4" s="366"/>
      <c r="S4" s="48"/>
      <c r="T4" s="19"/>
      <c r="U4" s="17"/>
      <c r="V4" s="26"/>
      <c r="W4" s="17"/>
      <c r="X4" s="17"/>
      <c r="Y4" s="254"/>
      <c r="AA4" s="3"/>
      <c r="AE4" s="75"/>
    </row>
    <row r="5" spans="1:32" s="1" customFormat="1" ht="15" hidden="1" customHeight="1" outlineLevel="1" x14ac:dyDescent="0.3">
      <c r="A5" s="50"/>
      <c r="B5" s="269"/>
      <c r="C5" s="50"/>
      <c r="D5" s="293"/>
      <c r="E5" s="45"/>
      <c r="F5" s="5"/>
      <c r="G5" s="357"/>
      <c r="H5" s="44"/>
      <c r="I5" s="35"/>
      <c r="J5" s="63"/>
      <c r="K5" s="51"/>
      <c r="L5" s="67"/>
      <c r="M5" s="240"/>
      <c r="N5" s="99"/>
      <c r="O5" s="69"/>
      <c r="P5" s="217"/>
      <c r="Q5" s="233"/>
      <c r="R5" s="366"/>
      <c r="S5" s="48"/>
      <c r="T5" s="19"/>
      <c r="U5" s="17"/>
      <c r="V5" s="26"/>
      <c r="W5" s="17"/>
      <c r="X5" s="17"/>
      <c r="Y5" s="254"/>
      <c r="AA5" s="3"/>
      <c r="AE5" s="75"/>
    </row>
    <row r="6" spans="1:32" s="1" customFormat="1" ht="15" hidden="1" customHeight="1" outlineLevel="1" x14ac:dyDescent="0.3">
      <c r="A6" s="50"/>
      <c r="B6" s="269"/>
      <c r="C6" s="50"/>
      <c r="D6" s="293"/>
      <c r="E6" s="45"/>
      <c r="F6" s="5"/>
      <c r="G6" s="357"/>
      <c r="H6" s="44"/>
      <c r="I6" s="35"/>
      <c r="J6" s="63"/>
      <c r="K6" s="51"/>
      <c r="L6" s="67"/>
      <c r="M6" s="240"/>
      <c r="N6" s="99"/>
      <c r="O6" s="69"/>
      <c r="P6" s="217"/>
      <c r="Q6" s="234"/>
      <c r="R6" s="367"/>
      <c r="S6" s="31"/>
      <c r="T6" s="19"/>
      <c r="U6" s="17"/>
      <c r="V6" s="26"/>
      <c r="W6" s="17"/>
      <c r="X6" s="17"/>
      <c r="Y6" s="254"/>
      <c r="AA6" s="3"/>
      <c r="AE6" s="75"/>
    </row>
    <row r="7" spans="1:32" s="1" customFormat="1" ht="15" hidden="1" customHeight="1" outlineLevel="1" x14ac:dyDescent="0.3">
      <c r="A7" s="44"/>
      <c r="B7" s="269"/>
      <c r="C7" s="44"/>
      <c r="D7" s="294"/>
      <c r="E7" s="45"/>
      <c r="F7" s="5"/>
      <c r="G7" s="357"/>
      <c r="H7" s="44"/>
      <c r="I7" s="34"/>
      <c r="J7" s="63"/>
      <c r="K7" s="49"/>
      <c r="L7" s="67"/>
      <c r="M7" s="240"/>
      <c r="N7" s="99"/>
      <c r="O7" s="69"/>
      <c r="P7" s="217"/>
      <c r="Q7" s="233"/>
      <c r="R7" s="366"/>
      <c r="S7" s="48"/>
      <c r="T7" s="19"/>
      <c r="U7" s="17"/>
      <c r="V7" s="26"/>
      <c r="W7" s="17"/>
      <c r="X7" s="17"/>
      <c r="Y7" s="254"/>
      <c r="AA7" s="3"/>
      <c r="AE7" s="75"/>
    </row>
    <row r="8" spans="1:32" s="1" customFormat="1" ht="15" hidden="1" customHeight="1" outlineLevel="1" x14ac:dyDescent="0.3">
      <c r="A8" s="50"/>
      <c r="B8" s="269"/>
      <c r="C8" s="50"/>
      <c r="D8" s="294"/>
      <c r="E8" s="45"/>
      <c r="F8" s="5"/>
      <c r="G8" s="357"/>
      <c r="H8" s="44"/>
      <c r="I8" s="34"/>
      <c r="J8" s="63"/>
      <c r="K8" s="49"/>
      <c r="L8" s="67"/>
      <c r="M8" s="240"/>
      <c r="N8" s="99"/>
      <c r="O8" s="69"/>
      <c r="P8" s="217"/>
      <c r="Q8" s="233"/>
      <c r="R8" s="366"/>
      <c r="S8" s="48"/>
      <c r="T8" s="19"/>
      <c r="U8" s="17"/>
      <c r="V8" s="26"/>
      <c r="W8" s="17"/>
      <c r="X8" s="17"/>
      <c r="Y8" s="254"/>
      <c r="AA8" s="3"/>
      <c r="AE8" s="75"/>
    </row>
    <row r="9" spans="1:32" s="1" customFormat="1" ht="15" hidden="1" customHeight="1" outlineLevel="1" x14ac:dyDescent="0.3">
      <c r="A9" s="50"/>
      <c r="B9" s="269"/>
      <c r="C9" s="50"/>
      <c r="D9" s="294"/>
      <c r="E9" s="45"/>
      <c r="F9" s="5"/>
      <c r="G9" s="357"/>
      <c r="H9" s="44"/>
      <c r="I9" s="34"/>
      <c r="J9" s="63"/>
      <c r="K9" s="51"/>
      <c r="L9" s="67"/>
      <c r="M9" s="240"/>
      <c r="N9" s="99"/>
      <c r="O9" s="69"/>
      <c r="P9" s="218"/>
      <c r="Q9" s="233"/>
      <c r="R9" s="366"/>
      <c r="S9" s="48"/>
      <c r="T9" s="19"/>
      <c r="U9" s="17"/>
      <c r="V9" s="26"/>
      <c r="W9" s="17"/>
      <c r="X9" s="17"/>
      <c r="Y9" s="254"/>
      <c r="AE9" s="75"/>
    </row>
    <row r="10" spans="1:32" s="1" customFormat="1" ht="15" hidden="1" customHeight="1" outlineLevel="1" x14ac:dyDescent="0.3">
      <c r="A10" s="50"/>
      <c r="B10" s="269"/>
      <c r="C10" s="50"/>
      <c r="D10" s="294"/>
      <c r="E10" s="45"/>
      <c r="F10" s="5"/>
      <c r="G10" s="357"/>
      <c r="H10" s="44"/>
      <c r="I10" s="34"/>
      <c r="J10" s="63"/>
      <c r="K10" s="49"/>
      <c r="L10" s="67"/>
      <c r="M10" s="240"/>
      <c r="N10" s="99"/>
      <c r="O10" s="69"/>
      <c r="P10" s="217"/>
      <c r="Q10" s="233"/>
      <c r="R10" s="366"/>
      <c r="S10" s="48"/>
      <c r="T10" s="19"/>
      <c r="U10" s="17"/>
      <c r="V10" s="26"/>
      <c r="W10" s="17"/>
      <c r="X10" s="17"/>
      <c r="Y10" s="254"/>
      <c r="AE10" s="75"/>
    </row>
    <row r="11" spans="1:32" customFormat="1" ht="15" hidden="1" customHeight="1" outlineLevel="1" x14ac:dyDescent="0.35">
      <c r="A11" s="383" t="s">
        <v>16</v>
      </c>
      <c r="B11" s="383"/>
      <c r="C11" s="383"/>
      <c r="D11" s="383"/>
      <c r="E11" s="44"/>
      <c r="F11" s="16"/>
      <c r="G11" s="358"/>
      <c r="H11" s="16"/>
      <c r="I11" s="65"/>
      <c r="J11" s="65"/>
      <c r="K11" s="52"/>
      <c r="L11" s="15"/>
      <c r="M11" s="240"/>
      <c r="N11" s="100"/>
      <c r="O11" s="70"/>
      <c r="P11" s="219"/>
      <c r="Q11" s="235"/>
      <c r="R11" s="368"/>
      <c r="S11" s="53"/>
      <c r="T11" s="19"/>
      <c r="U11" s="17"/>
      <c r="V11" s="26"/>
      <c r="W11" s="17"/>
      <c r="X11" s="17"/>
      <c r="Y11" s="254"/>
      <c r="AE11" s="74"/>
    </row>
    <row r="12" spans="1:32" s="43" customFormat="1" ht="40" customHeight="1" collapsed="1" x14ac:dyDescent="0.35">
      <c r="A12" s="279" t="s">
        <v>95</v>
      </c>
      <c r="B12" s="265" t="s">
        <v>139</v>
      </c>
      <c r="C12" s="6" t="s">
        <v>96</v>
      </c>
      <c r="D12" s="295" t="s">
        <v>97</v>
      </c>
      <c r="E12" s="7" t="s">
        <v>113</v>
      </c>
      <c r="F12" s="8" t="s">
        <v>114</v>
      </c>
      <c r="G12" s="359" t="s">
        <v>98</v>
      </c>
      <c r="H12" s="181" t="s">
        <v>1170</v>
      </c>
      <c r="I12" s="37" t="s">
        <v>115</v>
      </c>
      <c r="J12" s="38"/>
      <c r="K12" s="39" t="s">
        <v>116</v>
      </c>
      <c r="L12" s="182" t="s">
        <v>99</v>
      </c>
      <c r="M12" s="241"/>
      <c r="N12" s="183" t="s">
        <v>37</v>
      </c>
      <c r="O12" s="211" t="s">
        <v>412</v>
      </c>
      <c r="P12" s="32" t="s">
        <v>117</v>
      </c>
      <c r="Q12" s="93" t="s">
        <v>133</v>
      </c>
      <c r="R12" s="369" t="s">
        <v>110</v>
      </c>
      <c r="S12" s="341"/>
      <c r="T12" s="343"/>
      <c r="U12" s="41"/>
      <c r="V12" s="42"/>
      <c r="W12" s="41"/>
      <c r="X12" s="41"/>
      <c r="Y12" s="41"/>
      <c r="Z12" s="81" t="s">
        <v>120</v>
      </c>
      <c r="AA12" s="81" t="s">
        <v>121</v>
      </c>
      <c r="AB12" s="81" t="s">
        <v>122</v>
      </c>
      <c r="AC12" s="81" t="s">
        <v>123</v>
      </c>
      <c r="AD12" s="81" t="s">
        <v>124</v>
      </c>
      <c r="AE12" s="81" t="s">
        <v>125</v>
      </c>
      <c r="AF12" s="81" t="s">
        <v>126</v>
      </c>
    </row>
    <row r="13" spans="1:32" customFormat="1" ht="40" customHeight="1" x14ac:dyDescent="1.05">
      <c r="A13" s="28">
        <v>13</v>
      </c>
      <c r="B13" s="270" t="s">
        <v>58</v>
      </c>
      <c r="C13" s="28">
        <v>3</v>
      </c>
      <c r="D13" s="294" t="s">
        <v>2287</v>
      </c>
      <c r="E13" s="54">
        <f t="shared" ref="E13:E75" si="0">SUM(F13)</f>
        <v>45306</v>
      </c>
      <c r="F13" s="184">
        <v>45306</v>
      </c>
      <c r="G13" s="360" t="s">
        <v>3540</v>
      </c>
      <c r="H13" s="4" t="s">
        <v>1260</v>
      </c>
      <c r="I13" s="257" t="s">
        <v>2173</v>
      </c>
      <c r="J13" s="27" t="s">
        <v>32</v>
      </c>
      <c r="K13" s="55" t="s">
        <v>3539</v>
      </c>
      <c r="L13" s="185">
        <v>6</v>
      </c>
      <c r="M13" s="338" t="s">
        <v>4797</v>
      </c>
      <c r="N13" s="186"/>
      <c r="O13" s="212"/>
      <c r="P13" s="220" t="s">
        <v>2968</v>
      </c>
      <c r="Q13" s="187">
        <f>R13*R$2</f>
        <v>14.095855</v>
      </c>
      <c r="R13" s="56" t="str">
        <f>IF($J13="ETR","16,40",IF($J13="OTR","16,40",IF($J13="RTR","16,40",IF($H13="M","8,44",IF($J13="O","10,90",IF($J13="E","10,90",IF($J13="","10,90","13,361")))))))</f>
        <v>13,361</v>
      </c>
      <c r="S13" s="342" t="str">
        <f>I13&amp;""&amp;J13</f>
        <v>0317OT</v>
      </c>
      <c r="T13" s="344"/>
      <c r="U13" s="17"/>
      <c r="V13" s="26"/>
      <c r="W13" s="17"/>
      <c r="X13" s="17"/>
      <c r="Y13" s="255"/>
      <c r="Z13" s="82" t="s">
        <v>127</v>
      </c>
      <c r="AA13" s="82" t="s">
        <v>128</v>
      </c>
      <c r="AB13" s="82"/>
      <c r="AC13" s="82"/>
      <c r="AD13" s="82"/>
      <c r="AE13" s="82"/>
      <c r="AF13" s="82" t="s">
        <v>129</v>
      </c>
    </row>
    <row r="14" spans="1:32" customFormat="1" ht="40" customHeight="1" x14ac:dyDescent="1.05">
      <c r="A14" s="28">
        <v>13</v>
      </c>
      <c r="B14" s="270" t="s">
        <v>58</v>
      </c>
      <c r="C14" s="28">
        <v>3</v>
      </c>
      <c r="D14" s="294" t="s">
        <v>2287</v>
      </c>
      <c r="E14" s="54">
        <f t="shared" si="0"/>
        <v>44998</v>
      </c>
      <c r="F14" s="184">
        <v>44998</v>
      </c>
      <c r="G14" s="360" t="s">
        <v>3540</v>
      </c>
      <c r="H14" s="4" t="s">
        <v>1260</v>
      </c>
      <c r="I14" s="256" t="s">
        <v>2174</v>
      </c>
      <c r="J14" s="10" t="s">
        <v>33</v>
      </c>
      <c r="K14" s="57" t="s">
        <v>3541</v>
      </c>
      <c r="L14" s="185">
        <v>6</v>
      </c>
      <c r="M14" s="338" t="s">
        <v>4798</v>
      </c>
      <c r="N14" s="186"/>
      <c r="O14" s="212"/>
      <c r="P14" s="220" t="s">
        <v>2895</v>
      </c>
      <c r="Q14" s="187">
        <f t="shared" ref="Q14:Q27" si="1">R14*R$2</f>
        <v>14.095855</v>
      </c>
      <c r="R14" s="56" t="str">
        <f t="shared" ref="R14:R77" si="2">IF($J14="ETR","16,40",IF($J14="OTR","16,40",IF($J14="RTR","16,40",IF($H14="M","8,44",IF($J14="O","10,90",IF($J14="E","10,90",IF($J14="","10,90","13,361")))))))</f>
        <v>13,361</v>
      </c>
      <c r="S14" s="342" t="str">
        <f t="shared" ref="S14:S77" si="3">I14&amp;""&amp;J14</f>
        <v>0416ET</v>
      </c>
      <c r="T14" s="344"/>
      <c r="U14" s="17"/>
      <c r="V14" s="26"/>
      <c r="W14" s="17"/>
      <c r="X14" s="17"/>
      <c r="Y14" s="17"/>
      <c r="Z14" s="82" t="s">
        <v>127</v>
      </c>
      <c r="AA14" s="82" t="s">
        <v>128</v>
      </c>
      <c r="AB14" s="82"/>
      <c r="AC14" s="82"/>
      <c r="AD14" s="82"/>
      <c r="AE14" s="82"/>
      <c r="AF14" s="82" t="s">
        <v>129</v>
      </c>
    </row>
    <row r="15" spans="1:32" customFormat="1" ht="40" customHeight="1" x14ac:dyDescent="1.05">
      <c r="A15" s="28">
        <v>13</v>
      </c>
      <c r="B15" s="270" t="s">
        <v>58</v>
      </c>
      <c r="C15" s="28">
        <v>3</v>
      </c>
      <c r="D15" s="294" t="s">
        <v>2287</v>
      </c>
      <c r="E15" s="54">
        <f t="shared" si="0"/>
        <v>45089</v>
      </c>
      <c r="F15" s="184">
        <v>45089</v>
      </c>
      <c r="G15" s="360" t="s">
        <v>3540</v>
      </c>
      <c r="H15" s="4" t="s">
        <v>1260</v>
      </c>
      <c r="I15" s="256" t="s">
        <v>2175</v>
      </c>
      <c r="J15" s="10" t="s">
        <v>33</v>
      </c>
      <c r="K15" s="55" t="s">
        <v>3542</v>
      </c>
      <c r="L15" s="185">
        <v>6</v>
      </c>
      <c r="M15" s="338" t="s">
        <v>4799</v>
      </c>
      <c r="N15" s="186"/>
      <c r="O15" s="212"/>
      <c r="P15" s="220" t="s">
        <v>2936</v>
      </c>
      <c r="Q15" s="187">
        <f t="shared" si="1"/>
        <v>14.095855</v>
      </c>
      <c r="R15" s="56" t="str">
        <f t="shared" si="2"/>
        <v>13,361</v>
      </c>
      <c r="S15" s="342" t="str">
        <f t="shared" si="3"/>
        <v>0417ET</v>
      </c>
      <c r="T15" s="344"/>
      <c r="U15" s="17"/>
      <c r="V15" s="26"/>
      <c r="W15" s="17"/>
      <c r="X15" s="17"/>
      <c r="Y15" s="17"/>
      <c r="Z15" s="82" t="s">
        <v>127</v>
      </c>
      <c r="AA15" s="82" t="s">
        <v>128</v>
      </c>
      <c r="AB15" s="82"/>
      <c r="AC15" s="82"/>
      <c r="AD15" s="82"/>
      <c r="AE15" s="82"/>
      <c r="AF15" s="82" t="s">
        <v>129</v>
      </c>
    </row>
    <row r="16" spans="1:32" customFormat="1" ht="40" customHeight="1" x14ac:dyDescent="1.05">
      <c r="A16" s="28">
        <v>13</v>
      </c>
      <c r="B16" s="270" t="s">
        <v>58</v>
      </c>
      <c r="C16" s="28">
        <v>3</v>
      </c>
      <c r="D16" s="294" t="s">
        <v>2287</v>
      </c>
      <c r="E16" s="54">
        <f t="shared" si="0"/>
        <v>44942</v>
      </c>
      <c r="F16" s="184">
        <v>44942</v>
      </c>
      <c r="G16" s="360" t="s">
        <v>3540</v>
      </c>
      <c r="H16" s="4" t="s">
        <v>1260</v>
      </c>
      <c r="I16" s="256" t="s">
        <v>2176</v>
      </c>
      <c r="J16" s="10" t="s">
        <v>33</v>
      </c>
      <c r="K16" s="55" t="s">
        <v>3543</v>
      </c>
      <c r="L16" s="185">
        <v>6</v>
      </c>
      <c r="M16" s="338" t="s">
        <v>4800</v>
      </c>
      <c r="N16" s="186"/>
      <c r="O16" s="212"/>
      <c r="P16" s="220" t="s">
        <v>2872</v>
      </c>
      <c r="Q16" s="187">
        <f t="shared" si="1"/>
        <v>14.095855</v>
      </c>
      <c r="R16" s="56" t="str">
        <f t="shared" si="2"/>
        <v>13,361</v>
      </c>
      <c r="S16" s="342" t="str">
        <f t="shared" si="3"/>
        <v>0418ET</v>
      </c>
      <c r="T16" s="344"/>
      <c r="U16" s="17"/>
      <c r="V16" s="26"/>
      <c r="W16" s="17"/>
      <c r="X16" s="17"/>
      <c r="Y16" s="17"/>
      <c r="Z16" s="82" t="s">
        <v>127</v>
      </c>
      <c r="AA16" s="82" t="s">
        <v>128</v>
      </c>
      <c r="AB16" s="82"/>
      <c r="AC16" s="82"/>
      <c r="AD16" s="82"/>
      <c r="AE16" s="82"/>
      <c r="AF16" s="82" t="s">
        <v>129</v>
      </c>
    </row>
    <row r="17" spans="1:33" customFormat="1" ht="40" customHeight="1" x14ac:dyDescent="1.05">
      <c r="A17" s="28">
        <v>13</v>
      </c>
      <c r="B17" s="270" t="s">
        <v>58</v>
      </c>
      <c r="C17" s="28">
        <v>3</v>
      </c>
      <c r="D17" s="294" t="s">
        <v>2287</v>
      </c>
      <c r="E17" s="54">
        <f t="shared" si="0"/>
        <v>44627</v>
      </c>
      <c r="F17" s="184">
        <v>44627</v>
      </c>
      <c r="G17" s="360" t="s">
        <v>3540</v>
      </c>
      <c r="H17" s="4" t="s">
        <v>1260</v>
      </c>
      <c r="I17" s="256" t="s">
        <v>2177</v>
      </c>
      <c r="J17" s="10" t="s">
        <v>33</v>
      </c>
      <c r="K17" s="55" t="s">
        <v>3544</v>
      </c>
      <c r="L17" s="185">
        <v>6</v>
      </c>
      <c r="M17" s="338" t="s">
        <v>4801</v>
      </c>
      <c r="N17" s="186"/>
      <c r="O17" s="212"/>
      <c r="P17" s="220" t="s">
        <v>2775</v>
      </c>
      <c r="Q17" s="187">
        <f t="shared" si="1"/>
        <v>14.095855</v>
      </c>
      <c r="R17" s="56" t="str">
        <f t="shared" si="2"/>
        <v>13,361</v>
      </c>
      <c r="S17" s="342" t="str">
        <f t="shared" si="3"/>
        <v>0419ET</v>
      </c>
      <c r="T17" s="344"/>
      <c r="U17" s="17"/>
      <c r="V17" s="26"/>
      <c r="W17" s="17"/>
      <c r="X17" s="17"/>
      <c r="Y17" s="17"/>
      <c r="Z17" s="82" t="s">
        <v>127</v>
      </c>
      <c r="AA17" s="82" t="s">
        <v>128</v>
      </c>
      <c r="AB17" s="82"/>
      <c r="AC17" s="82"/>
      <c r="AD17" s="82"/>
      <c r="AE17" s="82"/>
      <c r="AF17" s="82" t="s">
        <v>129</v>
      </c>
    </row>
    <row r="18" spans="1:33" customFormat="1" ht="40" customHeight="1" x14ac:dyDescent="1.05">
      <c r="A18" s="28">
        <v>13</v>
      </c>
      <c r="B18" s="270" t="s">
        <v>58</v>
      </c>
      <c r="C18" s="28">
        <v>3</v>
      </c>
      <c r="D18" s="294" t="s">
        <v>2287</v>
      </c>
      <c r="E18" s="54">
        <f t="shared" si="0"/>
        <v>45726</v>
      </c>
      <c r="F18" s="184">
        <v>45726</v>
      </c>
      <c r="G18" s="360" t="s">
        <v>3540</v>
      </c>
      <c r="H18" s="4" t="s">
        <v>1260</v>
      </c>
      <c r="I18" s="256" t="s">
        <v>2178</v>
      </c>
      <c r="J18" s="10" t="s">
        <v>33</v>
      </c>
      <c r="K18" s="55" t="s">
        <v>3142</v>
      </c>
      <c r="L18" s="185">
        <v>5</v>
      </c>
      <c r="M18" s="241">
        <v>9782758557081</v>
      </c>
      <c r="N18" s="186"/>
      <c r="O18" s="212"/>
      <c r="P18" s="220" t="s">
        <v>5208</v>
      </c>
      <c r="Q18" s="187">
        <f t="shared" si="1"/>
        <v>14.095855</v>
      </c>
      <c r="R18" s="56" t="str">
        <f t="shared" si="2"/>
        <v>13,361</v>
      </c>
      <c r="S18" s="342" t="str">
        <f t="shared" si="3"/>
        <v>0515ET</v>
      </c>
      <c r="T18" s="344"/>
      <c r="U18" s="17"/>
      <c r="V18" s="26"/>
      <c r="W18" s="17"/>
      <c r="X18" s="17"/>
      <c r="Y18" s="17"/>
      <c r="Z18" s="82" t="s">
        <v>127</v>
      </c>
      <c r="AA18" s="82" t="s">
        <v>128</v>
      </c>
      <c r="AB18" s="82"/>
      <c r="AC18" s="82"/>
      <c r="AD18" s="82"/>
      <c r="AE18" s="82"/>
      <c r="AF18" s="82" t="s">
        <v>129</v>
      </c>
    </row>
    <row r="19" spans="1:33" customFormat="1" ht="40" customHeight="1" x14ac:dyDescent="1.05">
      <c r="A19" s="28">
        <v>13</v>
      </c>
      <c r="B19" s="270" t="s">
        <v>58</v>
      </c>
      <c r="C19" s="28">
        <v>3</v>
      </c>
      <c r="D19" s="294" t="s">
        <v>2287</v>
      </c>
      <c r="E19" s="54">
        <f t="shared" si="0"/>
        <v>45824</v>
      </c>
      <c r="F19" s="184">
        <v>45824</v>
      </c>
      <c r="G19" s="360" t="s">
        <v>3540</v>
      </c>
      <c r="H19" s="4" t="s">
        <v>1260</v>
      </c>
      <c r="I19" s="256" t="s">
        <v>2179</v>
      </c>
      <c r="J19" s="10" t="s">
        <v>32</v>
      </c>
      <c r="K19" s="55" t="s">
        <v>3143</v>
      </c>
      <c r="L19" s="185">
        <v>3</v>
      </c>
      <c r="M19" s="241">
        <v>9782758557104</v>
      </c>
      <c r="N19" s="186"/>
      <c r="O19" s="212"/>
      <c r="P19" s="73" t="s">
        <v>5302</v>
      </c>
      <c r="Q19" s="187">
        <f t="shared" si="1"/>
        <v>14.095855</v>
      </c>
      <c r="R19" s="56" t="str">
        <f t="shared" si="2"/>
        <v>13,361</v>
      </c>
      <c r="S19" s="342" t="str">
        <f t="shared" si="3"/>
        <v>0516OT</v>
      </c>
      <c r="T19" s="344"/>
      <c r="U19" s="17"/>
      <c r="V19" s="26"/>
      <c r="W19" s="17"/>
      <c r="X19" s="17"/>
      <c r="Y19" s="17"/>
      <c r="Z19" s="82" t="s">
        <v>127</v>
      </c>
      <c r="AA19" s="82" t="s">
        <v>128</v>
      </c>
      <c r="AB19" s="82"/>
      <c r="AC19" s="82"/>
      <c r="AD19" s="82"/>
      <c r="AE19" s="82"/>
      <c r="AF19" s="82" t="s">
        <v>129</v>
      </c>
    </row>
    <row r="20" spans="1:33" customFormat="1" ht="40" customHeight="1" x14ac:dyDescent="1.05">
      <c r="A20" s="28">
        <v>13</v>
      </c>
      <c r="B20" s="270" t="s">
        <v>58</v>
      </c>
      <c r="C20" s="28">
        <v>3</v>
      </c>
      <c r="D20" s="294" t="s">
        <v>2287</v>
      </c>
      <c r="E20" s="54">
        <f t="shared" si="0"/>
        <v>44998</v>
      </c>
      <c r="F20" s="188">
        <v>44998</v>
      </c>
      <c r="G20" s="360" t="s">
        <v>3540</v>
      </c>
      <c r="H20" s="4" t="s">
        <v>1260</v>
      </c>
      <c r="I20" s="256" t="s">
        <v>2180</v>
      </c>
      <c r="J20" s="10" t="s">
        <v>32</v>
      </c>
      <c r="K20" s="55" t="s">
        <v>3545</v>
      </c>
      <c r="L20" s="185">
        <v>3</v>
      </c>
      <c r="M20" s="338" t="s">
        <v>4802</v>
      </c>
      <c r="N20" s="186"/>
      <c r="O20" s="212"/>
      <c r="P20" s="73" t="s">
        <v>2896</v>
      </c>
      <c r="Q20" s="187">
        <f t="shared" si="1"/>
        <v>14.095855</v>
      </c>
      <c r="R20" s="56" t="str">
        <f t="shared" si="2"/>
        <v>13,361</v>
      </c>
      <c r="S20" s="342" t="str">
        <f t="shared" si="3"/>
        <v>0517OT</v>
      </c>
      <c r="T20" s="344"/>
      <c r="U20" s="17"/>
      <c r="V20" s="26"/>
      <c r="W20" s="17"/>
      <c r="X20" s="17"/>
      <c r="Y20" s="17"/>
      <c r="Z20" s="82" t="s">
        <v>127</v>
      </c>
      <c r="AA20" s="82" t="s">
        <v>128</v>
      </c>
      <c r="AB20" s="82"/>
      <c r="AC20" s="82"/>
      <c r="AD20" s="82"/>
      <c r="AE20" s="82"/>
      <c r="AF20" s="82" t="s">
        <v>129</v>
      </c>
    </row>
    <row r="21" spans="1:33" customFormat="1" ht="40" customHeight="1" x14ac:dyDescent="1.05">
      <c r="A21" s="28">
        <v>13</v>
      </c>
      <c r="B21" s="270" t="s">
        <v>58</v>
      </c>
      <c r="C21" s="28">
        <v>3</v>
      </c>
      <c r="D21" s="294" t="s">
        <v>2287</v>
      </c>
      <c r="E21" s="54">
        <f t="shared" si="0"/>
        <v>44998</v>
      </c>
      <c r="F21" s="184">
        <v>44998</v>
      </c>
      <c r="G21" s="360" t="s">
        <v>3540</v>
      </c>
      <c r="H21" s="4" t="s">
        <v>1260</v>
      </c>
      <c r="I21" s="256" t="s">
        <v>2181</v>
      </c>
      <c r="J21" s="10" t="s">
        <v>32</v>
      </c>
      <c r="K21" s="55" t="s">
        <v>3546</v>
      </c>
      <c r="L21" s="185">
        <v>5</v>
      </c>
      <c r="M21" s="338" t="s">
        <v>4803</v>
      </c>
      <c r="N21" s="186"/>
      <c r="O21" s="212"/>
      <c r="P21" s="220" t="s">
        <v>2897</v>
      </c>
      <c r="Q21" s="187">
        <f t="shared" si="1"/>
        <v>14.095855</v>
      </c>
      <c r="R21" s="56" t="str">
        <f t="shared" si="2"/>
        <v>13,361</v>
      </c>
      <c r="S21" s="342" t="str">
        <f t="shared" si="3"/>
        <v>0518OT</v>
      </c>
      <c r="T21" s="345"/>
      <c r="U21" s="17"/>
      <c r="V21" s="96"/>
      <c r="W21" s="17"/>
      <c r="X21" s="17"/>
      <c r="Y21" s="17"/>
      <c r="Z21" s="82" t="s">
        <v>127</v>
      </c>
      <c r="AA21" s="82" t="s">
        <v>128</v>
      </c>
      <c r="AB21" s="82"/>
      <c r="AC21" s="82"/>
      <c r="AD21" s="82"/>
      <c r="AE21" s="82"/>
      <c r="AF21" s="82" t="s">
        <v>129</v>
      </c>
    </row>
    <row r="22" spans="1:33" customFormat="1" ht="40" customHeight="1" x14ac:dyDescent="1.05">
      <c r="A22" s="28">
        <v>13</v>
      </c>
      <c r="B22" s="270" t="s">
        <v>58</v>
      </c>
      <c r="C22" s="28">
        <v>3</v>
      </c>
      <c r="D22" s="294" t="s">
        <v>2287</v>
      </c>
      <c r="E22" s="54">
        <f t="shared" si="0"/>
        <v>45306</v>
      </c>
      <c r="F22" s="184">
        <v>45306</v>
      </c>
      <c r="G22" s="360" t="s">
        <v>3540</v>
      </c>
      <c r="H22" s="4" t="s">
        <v>1260</v>
      </c>
      <c r="I22" s="256" t="s">
        <v>2182</v>
      </c>
      <c r="J22" s="10" t="s">
        <v>33</v>
      </c>
      <c r="K22" s="55" t="s">
        <v>3547</v>
      </c>
      <c r="L22" s="185">
        <v>5</v>
      </c>
      <c r="M22" s="338" t="s">
        <v>4804</v>
      </c>
      <c r="N22" s="186"/>
      <c r="O22" s="212"/>
      <c r="P22" s="220" t="s">
        <v>2969</v>
      </c>
      <c r="Q22" s="187">
        <f t="shared" si="1"/>
        <v>14.095855</v>
      </c>
      <c r="R22" s="56" t="str">
        <f t="shared" si="2"/>
        <v>13,361</v>
      </c>
      <c r="S22" s="342" t="str">
        <f t="shared" si="3"/>
        <v>0519ET</v>
      </c>
      <c r="T22" s="344"/>
      <c r="U22" s="95"/>
      <c r="V22" s="96"/>
      <c r="W22" s="17"/>
      <c r="X22" s="17"/>
      <c r="Y22" s="17"/>
      <c r="Z22" s="82" t="s">
        <v>127</v>
      </c>
      <c r="AA22" s="82" t="s">
        <v>128</v>
      </c>
      <c r="AB22" s="82"/>
      <c r="AC22" s="82"/>
      <c r="AD22" s="82"/>
      <c r="AE22" s="82"/>
      <c r="AF22" s="82" t="s">
        <v>129</v>
      </c>
    </row>
    <row r="23" spans="1:33" customFormat="1" ht="40" customHeight="1" x14ac:dyDescent="1.05">
      <c r="A23" s="28">
        <v>13</v>
      </c>
      <c r="B23" s="270" t="s">
        <v>58</v>
      </c>
      <c r="C23" s="28">
        <v>3</v>
      </c>
      <c r="D23" s="294" t="s">
        <v>2287</v>
      </c>
      <c r="E23" s="54">
        <f t="shared" si="0"/>
        <v>45306</v>
      </c>
      <c r="F23" s="184">
        <v>45306</v>
      </c>
      <c r="G23" s="360" t="s">
        <v>3540</v>
      </c>
      <c r="H23" s="4" t="s">
        <v>1260</v>
      </c>
      <c r="I23" s="256" t="s">
        <v>2182</v>
      </c>
      <c r="J23" s="10" t="s">
        <v>32</v>
      </c>
      <c r="K23" s="55" t="s">
        <v>3548</v>
      </c>
      <c r="L23" s="185">
        <v>5</v>
      </c>
      <c r="M23" s="338" t="s">
        <v>4805</v>
      </c>
      <c r="N23" s="186"/>
      <c r="O23" s="212"/>
      <c r="P23" s="220" t="s">
        <v>2970</v>
      </c>
      <c r="Q23" s="187">
        <f t="shared" si="1"/>
        <v>14.095855</v>
      </c>
      <c r="R23" s="56" t="str">
        <f t="shared" si="2"/>
        <v>13,361</v>
      </c>
      <c r="S23" s="342" t="str">
        <f t="shared" si="3"/>
        <v>0519OT</v>
      </c>
      <c r="T23" s="346"/>
      <c r="U23" s="17"/>
      <c r="V23" s="26"/>
      <c r="W23" s="17"/>
      <c r="X23" s="17"/>
      <c r="Y23" s="17"/>
      <c r="Z23" s="82" t="s">
        <v>127</v>
      </c>
      <c r="AA23" s="82" t="s">
        <v>128</v>
      </c>
      <c r="AB23" s="82"/>
      <c r="AC23" s="82"/>
      <c r="AD23" s="82"/>
      <c r="AE23" s="82"/>
      <c r="AF23" s="82" t="s">
        <v>129</v>
      </c>
    </row>
    <row r="24" spans="1:33" customFormat="1" ht="40" customHeight="1" thickBot="1" x14ac:dyDescent="1.1000000000000001">
      <c r="A24" s="28">
        <v>13</v>
      </c>
      <c r="B24" s="270" t="s">
        <v>58</v>
      </c>
      <c r="C24" s="28">
        <v>3</v>
      </c>
      <c r="D24" s="294" t="s">
        <v>2288</v>
      </c>
      <c r="E24" s="54">
        <f t="shared" si="0"/>
        <v>45306</v>
      </c>
      <c r="F24" s="188">
        <v>45306</v>
      </c>
      <c r="G24" s="360" t="s">
        <v>3540</v>
      </c>
      <c r="H24" s="4" t="s">
        <v>1260</v>
      </c>
      <c r="I24" s="256" t="s">
        <v>2183</v>
      </c>
      <c r="J24" s="10" t="s">
        <v>33</v>
      </c>
      <c r="K24" s="55" t="s">
        <v>3549</v>
      </c>
      <c r="L24" s="185">
        <v>5</v>
      </c>
      <c r="M24" s="338" t="s">
        <v>4806</v>
      </c>
      <c r="N24" s="186"/>
      <c r="O24" s="212"/>
      <c r="P24" s="221" t="s">
        <v>2971</v>
      </c>
      <c r="Q24" s="187">
        <f t="shared" si="1"/>
        <v>14.095855</v>
      </c>
      <c r="R24" s="56" t="str">
        <f t="shared" si="2"/>
        <v>13,361</v>
      </c>
      <c r="S24" s="342" t="str">
        <f t="shared" si="3"/>
        <v>0615ET</v>
      </c>
      <c r="T24" s="24"/>
      <c r="U24" s="17"/>
      <c r="V24" s="26"/>
      <c r="W24" s="17"/>
      <c r="X24" s="17"/>
      <c r="Y24" s="17"/>
      <c r="Z24" s="82" t="s">
        <v>127</v>
      </c>
      <c r="AA24" s="82" t="s">
        <v>128</v>
      </c>
      <c r="AB24" s="82"/>
      <c r="AC24" s="82"/>
      <c r="AD24" s="82"/>
      <c r="AE24" s="82"/>
      <c r="AF24" s="82" t="s">
        <v>129</v>
      </c>
    </row>
    <row r="25" spans="1:33" customFormat="1" ht="40" customHeight="1" thickBot="1" x14ac:dyDescent="1.1000000000000001">
      <c r="A25" s="28">
        <v>13</v>
      </c>
      <c r="B25" s="270" t="s">
        <v>58</v>
      </c>
      <c r="C25" s="28">
        <v>3</v>
      </c>
      <c r="D25" s="294" t="s">
        <v>2288</v>
      </c>
      <c r="E25" s="54">
        <f t="shared" si="0"/>
        <v>45845</v>
      </c>
      <c r="F25" s="184">
        <v>45845</v>
      </c>
      <c r="G25" s="360" t="s">
        <v>3540</v>
      </c>
      <c r="H25" s="4" t="s">
        <v>1260</v>
      </c>
      <c r="I25" s="256" t="s">
        <v>2184</v>
      </c>
      <c r="J25" s="10" t="s">
        <v>32</v>
      </c>
      <c r="K25" s="55" t="s">
        <v>3550</v>
      </c>
      <c r="L25" s="185">
        <v>3</v>
      </c>
      <c r="M25" s="241">
        <v>9782758557111</v>
      </c>
      <c r="N25" s="186" t="s">
        <v>2960</v>
      </c>
      <c r="O25" s="212">
        <v>45845</v>
      </c>
      <c r="P25" s="73" t="s">
        <v>5325</v>
      </c>
      <c r="Q25" s="187">
        <f t="shared" si="1"/>
        <v>14.095855</v>
      </c>
      <c r="R25" s="56" t="str">
        <f t="shared" si="2"/>
        <v>13,361</v>
      </c>
      <c r="S25" s="342" t="str">
        <f t="shared" si="3"/>
        <v>0616OT</v>
      </c>
      <c r="T25" s="24"/>
      <c r="U25" s="17"/>
      <c r="V25" s="96"/>
      <c r="W25" s="17"/>
      <c r="X25" s="17"/>
      <c r="Y25" s="254"/>
      <c r="Z25" s="83"/>
      <c r="AA25" s="83"/>
      <c r="AB25" s="84"/>
      <c r="AC25" s="85"/>
      <c r="AD25" s="85"/>
      <c r="AE25" s="86"/>
      <c r="AF25" s="83"/>
    </row>
    <row r="26" spans="1:33" customFormat="1" ht="40" customHeight="1" thickBot="1" x14ac:dyDescent="1.1000000000000001">
      <c r="A26" s="28">
        <v>13</v>
      </c>
      <c r="B26" s="270" t="s">
        <v>58</v>
      </c>
      <c r="C26" s="28">
        <v>3</v>
      </c>
      <c r="D26" s="294" t="s">
        <v>2288</v>
      </c>
      <c r="E26" s="54">
        <f t="shared" si="0"/>
        <v>45915</v>
      </c>
      <c r="F26" s="184">
        <v>45915</v>
      </c>
      <c r="G26" s="360" t="s">
        <v>3540</v>
      </c>
      <c r="H26" s="4" t="s">
        <v>1260</v>
      </c>
      <c r="I26" s="256" t="s">
        <v>2185</v>
      </c>
      <c r="J26" s="10" t="s">
        <v>32</v>
      </c>
      <c r="K26" s="55" t="s">
        <v>3551</v>
      </c>
      <c r="L26" s="185">
        <v>3</v>
      </c>
      <c r="M26" s="241">
        <v>9782758557128</v>
      </c>
      <c r="N26" s="186" t="s">
        <v>2960</v>
      </c>
      <c r="O26" s="212">
        <v>45915</v>
      </c>
      <c r="P26" s="73" t="s">
        <v>5343</v>
      </c>
      <c r="Q26" s="187">
        <f t="shared" si="1"/>
        <v>14.095855</v>
      </c>
      <c r="R26" s="56" t="str">
        <f t="shared" si="2"/>
        <v>13,361</v>
      </c>
      <c r="S26" s="342" t="str">
        <f t="shared" si="3"/>
        <v>0617OT</v>
      </c>
      <c r="T26" s="24"/>
      <c r="U26" s="17"/>
      <c r="V26" s="26"/>
      <c r="W26" s="17"/>
      <c r="X26" s="17"/>
      <c r="Y26" s="254"/>
      <c r="Z26" s="83"/>
      <c r="AA26" s="83"/>
      <c r="AB26" s="84"/>
      <c r="AC26" s="85"/>
      <c r="AD26" s="85"/>
      <c r="AE26" s="86"/>
      <c r="AF26" s="83"/>
    </row>
    <row r="27" spans="1:33" customFormat="1" ht="40" customHeight="1" thickBot="1" x14ac:dyDescent="1.1000000000000001">
      <c r="A27" s="28">
        <v>13</v>
      </c>
      <c r="B27" s="270" t="s">
        <v>58</v>
      </c>
      <c r="C27" s="28">
        <v>3</v>
      </c>
      <c r="D27" s="294" t="s">
        <v>2287</v>
      </c>
      <c r="E27" s="54">
        <f t="shared" si="0"/>
        <v>45915</v>
      </c>
      <c r="F27" s="188">
        <v>45915</v>
      </c>
      <c r="G27" s="360" t="s">
        <v>3540</v>
      </c>
      <c r="H27" s="4" t="s">
        <v>1260</v>
      </c>
      <c r="I27" s="256" t="s">
        <v>2186</v>
      </c>
      <c r="J27" s="10" t="s">
        <v>32</v>
      </c>
      <c r="K27" s="55" t="s">
        <v>3552</v>
      </c>
      <c r="L27" s="185">
        <v>3</v>
      </c>
      <c r="M27" s="241">
        <v>9782758557135</v>
      </c>
      <c r="N27" s="186" t="s">
        <v>2960</v>
      </c>
      <c r="O27" s="212">
        <v>45915</v>
      </c>
      <c r="P27" s="73" t="s">
        <v>5344</v>
      </c>
      <c r="Q27" s="187">
        <f t="shared" si="1"/>
        <v>14.095855</v>
      </c>
      <c r="R27" s="56" t="str">
        <f t="shared" si="2"/>
        <v>13,361</v>
      </c>
      <c r="S27" s="342" t="str">
        <f t="shared" si="3"/>
        <v>0618OT</v>
      </c>
      <c r="T27" s="24"/>
      <c r="U27" s="17"/>
      <c r="V27" s="26"/>
      <c r="W27" s="17"/>
      <c r="X27" s="17"/>
      <c r="Y27" s="254"/>
      <c r="Z27" s="83"/>
      <c r="AA27" s="83"/>
      <c r="AB27" s="84"/>
      <c r="AC27" s="85"/>
      <c r="AD27" s="85"/>
      <c r="AE27" s="86"/>
      <c r="AF27" s="83"/>
    </row>
    <row r="28" spans="1:33" customFormat="1" ht="40" customHeight="1" thickBot="1" x14ac:dyDescent="1.1000000000000001">
      <c r="A28" s="28">
        <v>13</v>
      </c>
      <c r="B28" s="270" t="s">
        <v>58</v>
      </c>
      <c r="C28" s="28">
        <v>3</v>
      </c>
      <c r="D28" s="294" t="s">
        <v>2289</v>
      </c>
      <c r="E28" s="54">
        <f>SUM(F28)</f>
        <v>43150</v>
      </c>
      <c r="F28" s="188">
        <v>43150</v>
      </c>
      <c r="G28" s="360" t="s">
        <v>3554</v>
      </c>
      <c r="H28" s="4" t="s">
        <v>1260</v>
      </c>
      <c r="I28" s="256" t="s">
        <v>2186</v>
      </c>
      <c r="J28" s="10" t="s">
        <v>140</v>
      </c>
      <c r="K28" s="55" t="s">
        <v>3553</v>
      </c>
      <c r="L28" s="185">
        <v>1</v>
      </c>
      <c r="M28" s="338" t="s">
        <v>521</v>
      </c>
      <c r="N28" s="186"/>
      <c r="O28" s="212"/>
      <c r="P28" s="73" t="s">
        <v>522</v>
      </c>
      <c r="Q28" s="187">
        <f>R28*R$2</f>
        <v>14.095855</v>
      </c>
      <c r="R28" s="56" t="str">
        <f t="shared" si="2"/>
        <v>13,361</v>
      </c>
      <c r="S28" s="342" t="str">
        <f t="shared" si="3"/>
        <v>0618SB</v>
      </c>
      <c r="T28" s="24"/>
      <c r="U28" s="17"/>
      <c r="V28" s="26"/>
      <c r="W28" s="17"/>
      <c r="X28" s="17"/>
      <c r="Y28" s="254"/>
      <c r="Z28" s="83"/>
      <c r="AA28" s="83"/>
      <c r="AB28" s="84"/>
      <c r="AC28" s="85"/>
      <c r="AD28" s="85"/>
      <c r="AE28" s="86"/>
      <c r="AF28" s="83"/>
    </row>
    <row r="29" spans="1:33" customFormat="1" ht="40" customHeight="1" x14ac:dyDescent="1.05">
      <c r="A29" s="28">
        <v>13</v>
      </c>
      <c r="B29" s="270" t="s">
        <v>58</v>
      </c>
      <c r="C29" s="28">
        <v>3</v>
      </c>
      <c r="D29" s="294" t="s">
        <v>2290</v>
      </c>
      <c r="E29" s="54">
        <f t="shared" si="0"/>
        <v>45306</v>
      </c>
      <c r="F29" s="184">
        <v>45306</v>
      </c>
      <c r="G29" s="360" t="s">
        <v>3540</v>
      </c>
      <c r="H29" s="4" t="s">
        <v>1260</v>
      </c>
      <c r="I29" s="256" t="s">
        <v>2187</v>
      </c>
      <c r="J29" s="10" t="s">
        <v>33</v>
      </c>
      <c r="K29" s="55" t="s">
        <v>3555</v>
      </c>
      <c r="L29" s="185">
        <v>5</v>
      </c>
      <c r="M29" s="338" t="s">
        <v>4807</v>
      </c>
      <c r="N29" s="186"/>
      <c r="O29" s="212"/>
      <c r="P29" s="220" t="s">
        <v>2972</v>
      </c>
      <c r="Q29" s="187">
        <f t="shared" ref="Q29:Q92" si="4">R29*R$2</f>
        <v>14.095855</v>
      </c>
      <c r="R29" s="56" t="str">
        <f t="shared" si="2"/>
        <v>13,361</v>
      </c>
      <c r="S29" s="342" t="str">
        <f t="shared" si="3"/>
        <v>0620ET</v>
      </c>
      <c r="T29" s="24"/>
      <c r="U29" s="17"/>
      <c r="V29" s="26"/>
      <c r="W29" s="17"/>
      <c r="X29" s="17"/>
      <c r="Y29" s="254"/>
      <c r="Z29" s="91"/>
      <c r="AA29" s="91"/>
      <c r="AB29" s="91"/>
      <c r="AC29" s="91"/>
      <c r="AD29" s="91"/>
      <c r="AE29" s="91"/>
      <c r="AF29" s="91"/>
      <c r="AG29" s="91"/>
    </row>
    <row r="30" spans="1:33" customFormat="1" ht="40" customHeight="1" thickBot="1" x14ac:dyDescent="1.1000000000000001">
      <c r="A30" s="28">
        <v>13</v>
      </c>
      <c r="B30" s="270" t="s">
        <v>58</v>
      </c>
      <c r="C30" s="28">
        <v>3</v>
      </c>
      <c r="D30" s="294" t="s">
        <v>2288</v>
      </c>
      <c r="E30" s="54">
        <f t="shared" si="0"/>
        <v>44627</v>
      </c>
      <c r="F30" s="188">
        <v>44627</v>
      </c>
      <c r="G30" s="360" t="s">
        <v>3540</v>
      </c>
      <c r="H30" s="4" t="s">
        <v>1260</v>
      </c>
      <c r="I30" s="256" t="s">
        <v>2188</v>
      </c>
      <c r="J30" s="10" t="s">
        <v>32</v>
      </c>
      <c r="K30" s="55" t="s">
        <v>3556</v>
      </c>
      <c r="L30" s="185">
        <v>4</v>
      </c>
      <c r="M30" s="338" t="s">
        <v>4808</v>
      </c>
      <c r="N30" s="186"/>
      <c r="O30" s="212"/>
      <c r="P30" s="73" t="s">
        <v>2776</v>
      </c>
      <c r="Q30" s="187">
        <f t="shared" si="4"/>
        <v>14.095855</v>
      </c>
      <c r="R30" s="56" t="str">
        <f t="shared" si="2"/>
        <v>13,361</v>
      </c>
      <c r="S30" s="342" t="str">
        <f t="shared" si="3"/>
        <v>0714OT</v>
      </c>
      <c r="T30" s="24"/>
      <c r="U30" s="17"/>
      <c r="V30" s="96"/>
      <c r="W30" s="17"/>
      <c r="X30" s="17"/>
      <c r="Y30" s="17"/>
      <c r="Z30" s="82" t="s">
        <v>127</v>
      </c>
      <c r="AA30" s="82" t="s">
        <v>128</v>
      </c>
      <c r="AB30" s="82"/>
      <c r="AC30" s="82"/>
      <c r="AD30" s="82"/>
      <c r="AE30" s="82"/>
      <c r="AF30" s="82" t="s">
        <v>129</v>
      </c>
    </row>
    <row r="31" spans="1:33" customFormat="1" ht="40" customHeight="1" thickBot="1" x14ac:dyDescent="1.1000000000000001">
      <c r="A31" s="28">
        <v>13</v>
      </c>
      <c r="B31" s="270" t="s">
        <v>58</v>
      </c>
      <c r="C31" s="28">
        <v>3</v>
      </c>
      <c r="D31" s="294" t="s">
        <v>2288</v>
      </c>
      <c r="E31" s="54">
        <f t="shared" si="0"/>
        <v>42982</v>
      </c>
      <c r="F31" s="188">
        <v>42982</v>
      </c>
      <c r="G31" s="360" t="s">
        <v>3554</v>
      </c>
      <c r="H31" s="4" t="s">
        <v>1260</v>
      </c>
      <c r="I31" s="256" t="s">
        <v>2189</v>
      </c>
      <c r="J31" s="10" t="s">
        <v>140</v>
      </c>
      <c r="K31" s="55" t="s">
        <v>3557</v>
      </c>
      <c r="L31" s="185">
        <v>1</v>
      </c>
      <c r="M31" s="338" t="s">
        <v>417</v>
      </c>
      <c r="N31" s="186"/>
      <c r="O31" s="212"/>
      <c r="P31" s="73" t="s">
        <v>418</v>
      </c>
      <c r="Q31" s="187">
        <f t="shared" si="4"/>
        <v>14.095855</v>
      </c>
      <c r="R31" s="56" t="str">
        <f t="shared" si="2"/>
        <v>13,361</v>
      </c>
      <c r="S31" s="342" t="str">
        <f t="shared" si="3"/>
        <v>0715SB</v>
      </c>
      <c r="T31" s="24"/>
      <c r="U31" s="17"/>
      <c r="V31" s="26"/>
      <c r="W31" s="17"/>
      <c r="X31" s="17"/>
      <c r="Y31" s="254"/>
      <c r="Z31" s="83"/>
      <c r="AA31" s="83"/>
      <c r="AB31" s="84"/>
      <c r="AC31" s="85"/>
      <c r="AD31" s="85"/>
      <c r="AE31" s="86"/>
      <c r="AF31" s="83"/>
    </row>
    <row r="32" spans="1:33" customFormat="1" ht="40" customHeight="1" thickBot="1" x14ac:dyDescent="1.1000000000000001">
      <c r="A32" s="28">
        <v>13</v>
      </c>
      <c r="B32" s="270" t="s">
        <v>58</v>
      </c>
      <c r="C32" s="28">
        <v>3</v>
      </c>
      <c r="D32" s="294" t="s">
        <v>2288</v>
      </c>
      <c r="E32" s="54">
        <f t="shared" si="0"/>
        <v>42919</v>
      </c>
      <c r="F32" s="188">
        <v>42919</v>
      </c>
      <c r="G32" s="360" t="s">
        <v>3554</v>
      </c>
      <c r="H32" s="4" t="s">
        <v>1260</v>
      </c>
      <c r="I32" s="256" t="s">
        <v>2190</v>
      </c>
      <c r="J32" s="10" t="s">
        <v>140</v>
      </c>
      <c r="K32" s="55" t="s">
        <v>3558</v>
      </c>
      <c r="L32" s="185">
        <v>1</v>
      </c>
      <c r="M32" s="338" t="s">
        <v>1414</v>
      </c>
      <c r="N32" s="186"/>
      <c r="O32" s="212"/>
      <c r="P32" s="73" t="s">
        <v>413</v>
      </c>
      <c r="Q32" s="187">
        <f t="shared" si="4"/>
        <v>14.095855</v>
      </c>
      <c r="R32" s="56" t="str">
        <f t="shared" si="2"/>
        <v>13,361</v>
      </c>
      <c r="S32" s="342" t="str">
        <f t="shared" si="3"/>
        <v>0716SB</v>
      </c>
      <c r="T32" s="24"/>
      <c r="U32" s="17"/>
      <c r="V32" s="26"/>
      <c r="W32" s="17"/>
      <c r="X32" s="17"/>
      <c r="Y32" s="254"/>
      <c r="Z32" s="83"/>
      <c r="AA32" s="83"/>
      <c r="AB32" s="84"/>
      <c r="AC32" s="85"/>
      <c r="AD32" s="85"/>
      <c r="AE32" s="86"/>
      <c r="AF32" s="83"/>
    </row>
    <row r="33" spans="1:32" customFormat="1" ht="40" customHeight="1" thickBot="1" x14ac:dyDescent="1.1000000000000001">
      <c r="A33" s="28">
        <v>13</v>
      </c>
      <c r="B33" s="270" t="s">
        <v>58</v>
      </c>
      <c r="C33" s="28">
        <v>3</v>
      </c>
      <c r="D33" s="294" t="s">
        <v>2288</v>
      </c>
      <c r="E33" s="54">
        <f t="shared" si="0"/>
        <v>43199</v>
      </c>
      <c r="F33" s="188">
        <v>43199</v>
      </c>
      <c r="G33" s="360" t="s">
        <v>3554</v>
      </c>
      <c r="H33" s="4" t="s">
        <v>1260</v>
      </c>
      <c r="I33" s="256" t="s">
        <v>2191</v>
      </c>
      <c r="J33" s="10" t="s">
        <v>140</v>
      </c>
      <c r="K33" s="55" t="s">
        <v>3559</v>
      </c>
      <c r="L33" s="185">
        <v>1</v>
      </c>
      <c r="M33" s="338" t="s">
        <v>1415</v>
      </c>
      <c r="N33" s="186"/>
      <c r="O33" s="212"/>
      <c r="P33" s="73" t="s">
        <v>602</v>
      </c>
      <c r="Q33" s="187">
        <f t="shared" si="4"/>
        <v>14.095855</v>
      </c>
      <c r="R33" s="56" t="str">
        <f t="shared" si="2"/>
        <v>13,361</v>
      </c>
      <c r="S33" s="342" t="str">
        <f t="shared" si="3"/>
        <v>0717SB</v>
      </c>
      <c r="T33" s="24"/>
      <c r="U33" s="17"/>
      <c r="V33" s="96"/>
      <c r="W33" s="17"/>
      <c r="X33" s="17"/>
      <c r="Y33" s="254"/>
      <c r="Z33" s="83"/>
      <c r="AA33" s="83"/>
      <c r="AB33" s="84"/>
      <c r="AC33" s="85"/>
      <c r="AD33" s="85"/>
      <c r="AE33" s="86"/>
      <c r="AF33" s="83"/>
    </row>
    <row r="34" spans="1:32" customFormat="1" ht="40" customHeight="1" thickBot="1" x14ac:dyDescent="1.1000000000000001">
      <c r="A34" s="28">
        <v>13</v>
      </c>
      <c r="B34" s="270" t="s">
        <v>58</v>
      </c>
      <c r="C34" s="28">
        <v>3</v>
      </c>
      <c r="D34" s="294" t="s">
        <v>2289</v>
      </c>
      <c r="E34" s="54">
        <f t="shared" si="0"/>
        <v>43150</v>
      </c>
      <c r="F34" s="188">
        <v>43150</v>
      </c>
      <c r="G34" s="360" t="s">
        <v>3554</v>
      </c>
      <c r="H34" s="4" t="s">
        <v>1260</v>
      </c>
      <c r="I34" s="256" t="s">
        <v>2192</v>
      </c>
      <c r="J34" s="10" t="s">
        <v>140</v>
      </c>
      <c r="K34" s="55" t="s">
        <v>3560</v>
      </c>
      <c r="L34" s="185">
        <v>1</v>
      </c>
      <c r="M34" s="338" t="s">
        <v>523</v>
      </c>
      <c r="N34" s="186"/>
      <c r="O34" s="212"/>
      <c r="P34" s="73" t="s">
        <v>524</v>
      </c>
      <c r="Q34" s="187">
        <f t="shared" si="4"/>
        <v>14.095855</v>
      </c>
      <c r="R34" s="56" t="str">
        <f t="shared" si="2"/>
        <v>13,361</v>
      </c>
      <c r="S34" s="342" t="str">
        <f t="shared" si="3"/>
        <v>0718SB</v>
      </c>
      <c r="T34" s="24"/>
      <c r="U34" s="17"/>
      <c r="V34" s="26"/>
      <c r="W34" s="17"/>
      <c r="X34" s="17"/>
      <c r="Y34" s="254"/>
      <c r="Z34" s="83"/>
      <c r="AA34" s="83"/>
      <c r="AB34" s="84"/>
      <c r="AC34" s="85"/>
      <c r="AD34" s="85"/>
      <c r="AE34" s="86"/>
      <c r="AF34" s="83"/>
    </row>
    <row r="35" spans="1:32" customFormat="1" ht="40" customHeight="1" thickBot="1" x14ac:dyDescent="1.1000000000000001">
      <c r="A35" s="28">
        <v>13</v>
      </c>
      <c r="B35" s="270" t="s">
        <v>58</v>
      </c>
      <c r="C35" s="28">
        <v>3</v>
      </c>
      <c r="D35" s="294" t="s">
        <v>2290</v>
      </c>
      <c r="E35" s="54">
        <f t="shared" si="0"/>
        <v>45769</v>
      </c>
      <c r="F35" s="188">
        <v>45769</v>
      </c>
      <c r="G35" s="360" t="s">
        <v>3554</v>
      </c>
      <c r="H35" s="4" t="s">
        <v>1260</v>
      </c>
      <c r="I35" s="256" t="s">
        <v>2193</v>
      </c>
      <c r="J35" s="10" t="s">
        <v>140</v>
      </c>
      <c r="K35" s="55" t="s">
        <v>3144</v>
      </c>
      <c r="L35" s="185">
        <v>2</v>
      </c>
      <c r="M35" s="241">
        <v>9782758556305</v>
      </c>
      <c r="N35" s="186"/>
      <c r="O35" s="212"/>
      <c r="P35" s="73" t="s">
        <v>5209</v>
      </c>
      <c r="Q35" s="187">
        <f t="shared" si="4"/>
        <v>14.095855</v>
      </c>
      <c r="R35" s="56" t="str">
        <f t="shared" si="2"/>
        <v>13,361</v>
      </c>
      <c r="S35" s="342" t="str">
        <f t="shared" si="3"/>
        <v>0719SB</v>
      </c>
      <c r="T35" s="24"/>
      <c r="U35" s="17"/>
      <c r="V35" s="26"/>
      <c r="W35" s="17"/>
      <c r="X35" s="17"/>
      <c r="Y35" s="254"/>
      <c r="Z35" s="83"/>
      <c r="AA35" s="83"/>
      <c r="AB35" s="84"/>
      <c r="AC35" s="85"/>
      <c r="AD35" s="85"/>
      <c r="AE35" s="86"/>
      <c r="AF35" s="83"/>
    </row>
    <row r="36" spans="1:32" customFormat="1" ht="40" customHeight="1" x14ac:dyDescent="1.05">
      <c r="A36" s="28">
        <v>13</v>
      </c>
      <c r="B36" s="270" t="s">
        <v>58</v>
      </c>
      <c r="C36" s="28">
        <v>3</v>
      </c>
      <c r="D36" s="294" t="s">
        <v>2290</v>
      </c>
      <c r="E36" s="54">
        <f t="shared" si="0"/>
        <v>44599</v>
      </c>
      <c r="F36" s="188">
        <v>44599</v>
      </c>
      <c r="G36" s="360" t="s">
        <v>3540</v>
      </c>
      <c r="H36" s="4" t="s">
        <v>1260</v>
      </c>
      <c r="I36" s="256" t="s">
        <v>2194</v>
      </c>
      <c r="J36" s="10" t="s">
        <v>33</v>
      </c>
      <c r="K36" s="55" t="s">
        <v>3561</v>
      </c>
      <c r="L36" s="185">
        <v>6</v>
      </c>
      <c r="M36" s="338" t="s">
        <v>4809</v>
      </c>
      <c r="N36" s="186"/>
      <c r="O36" s="212"/>
      <c r="P36" s="73" t="s">
        <v>2246</v>
      </c>
      <c r="Q36" s="187">
        <f t="shared" si="4"/>
        <v>14.095855</v>
      </c>
      <c r="R36" s="56" t="str">
        <f t="shared" si="2"/>
        <v>13,361</v>
      </c>
      <c r="S36" s="342" t="str">
        <f t="shared" si="3"/>
        <v>0720ET</v>
      </c>
      <c r="T36" s="24"/>
      <c r="U36" s="17"/>
      <c r="V36" s="96"/>
      <c r="W36" s="17"/>
      <c r="X36" s="17"/>
      <c r="Y36" s="17"/>
      <c r="Z36" s="82" t="s">
        <v>127</v>
      </c>
      <c r="AA36" s="82" t="s">
        <v>128</v>
      </c>
      <c r="AB36" s="82"/>
      <c r="AC36" s="82"/>
      <c r="AD36" s="82"/>
      <c r="AE36" s="82"/>
      <c r="AF36" s="82" t="s">
        <v>129</v>
      </c>
    </row>
    <row r="37" spans="1:32" customFormat="1" ht="40" customHeight="1" x14ac:dyDescent="1.05">
      <c r="A37" s="28">
        <v>13</v>
      </c>
      <c r="B37" s="270" t="s">
        <v>58</v>
      </c>
      <c r="C37" s="28">
        <v>3</v>
      </c>
      <c r="D37" s="294" t="s">
        <v>2291</v>
      </c>
      <c r="E37" s="54">
        <f t="shared" si="0"/>
        <v>44599</v>
      </c>
      <c r="F37" s="188">
        <v>44599</v>
      </c>
      <c r="G37" s="360" t="s">
        <v>3540</v>
      </c>
      <c r="H37" s="4" t="s">
        <v>1260</v>
      </c>
      <c r="I37" s="256" t="s">
        <v>2195</v>
      </c>
      <c r="J37" s="10" t="s">
        <v>32</v>
      </c>
      <c r="K37" s="55" t="s">
        <v>3562</v>
      </c>
      <c r="L37" s="185">
        <v>4</v>
      </c>
      <c r="M37" s="338" t="s">
        <v>4810</v>
      </c>
      <c r="N37" s="186"/>
      <c r="O37" s="212"/>
      <c r="P37" s="73" t="s">
        <v>2247</v>
      </c>
      <c r="Q37" s="187">
        <f t="shared" si="4"/>
        <v>14.095855</v>
      </c>
      <c r="R37" s="56" t="str">
        <f t="shared" si="2"/>
        <v>13,361</v>
      </c>
      <c r="S37" s="342" t="str">
        <f t="shared" si="3"/>
        <v>0814OT</v>
      </c>
      <c r="T37" s="24"/>
      <c r="U37" s="17"/>
      <c r="V37" s="26"/>
      <c r="W37" s="17"/>
      <c r="X37" s="17"/>
      <c r="Y37" s="17"/>
      <c r="Z37" s="82" t="s">
        <v>127</v>
      </c>
      <c r="AA37" s="82" t="s">
        <v>128</v>
      </c>
      <c r="AB37" s="82"/>
      <c r="AC37" s="82"/>
      <c r="AD37" s="82"/>
      <c r="AE37" s="82"/>
      <c r="AF37" s="82" t="s">
        <v>129</v>
      </c>
    </row>
    <row r="38" spans="1:32" customFormat="1" ht="40" customHeight="1" thickBot="1" x14ac:dyDescent="1.1000000000000001">
      <c r="A38" s="28">
        <v>13</v>
      </c>
      <c r="B38" s="270" t="s">
        <v>58</v>
      </c>
      <c r="C38" s="28">
        <v>3</v>
      </c>
      <c r="D38" s="294" t="s">
        <v>2291</v>
      </c>
      <c r="E38" s="54">
        <f t="shared" si="0"/>
        <v>42443</v>
      </c>
      <c r="F38" s="188">
        <v>42443</v>
      </c>
      <c r="G38" s="360" t="s">
        <v>3554</v>
      </c>
      <c r="H38" s="4" t="s">
        <v>1260</v>
      </c>
      <c r="I38" s="256" t="s">
        <v>2196</v>
      </c>
      <c r="J38" s="10" t="s">
        <v>140</v>
      </c>
      <c r="K38" s="55" t="s">
        <v>3563</v>
      </c>
      <c r="L38" s="185">
        <v>1</v>
      </c>
      <c r="M38" s="338" t="s">
        <v>1416</v>
      </c>
      <c r="N38" s="186"/>
      <c r="O38" s="212"/>
      <c r="P38" s="73" t="s">
        <v>242</v>
      </c>
      <c r="Q38" s="187">
        <f t="shared" si="4"/>
        <v>14.095855</v>
      </c>
      <c r="R38" s="56" t="str">
        <f t="shared" si="2"/>
        <v>13,361</v>
      </c>
      <c r="S38" s="342" t="str">
        <f t="shared" si="3"/>
        <v>0815SB</v>
      </c>
      <c r="T38" s="24"/>
      <c r="U38" s="17"/>
      <c r="V38" s="96"/>
      <c r="W38" s="17"/>
      <c r="X38" s="17"/>
      <c r="Y38" s="254"/>
      <c r="Z38" s="87"/>
      <c r="AA38" s="87"/>
      <c r="AB38" s="88"/>
      <c r="AC38" s="89"/>
      <c r="AD38" s="89"/>
      <c r="AE38" s="90"/>
      <c r="AF38" s="87"/>
    </row>
    <row r="39" spans="1:32" customFormat="1" ht="40" customHeight="1" thickBot="1" x14ac:dyDescent="1.1000000000000001">
      <c r="A39" s="28">
        <v>13</v>
      </c>
      <c r="B39" s="270" t="s">
        <v>58</v>
      </c>
      <c r="C39" s="28">
        <v>3</v>
      </c>
      <c r="D39" s="294" t="s">
        <v>2291</v>
      </c>
      <c r="E39" s="54">
        <f t="shared" si="0"/>
        <v>42465</v>
      </c>
      <c r="F39" s="188">
        <v>42465</v>
      </c>
      <c r="G39" s="360" t="s">
        <v>3554</v>
      </c>
      <c r="H39" s="4" t="s">
        <v>1260</v>
      </c>
      <c r="I39" s="256" t="s">
        <v>2197</v>
      </c>
      <c r="J39" s="10" t="s">
        <v>140</v>
      </c>
      <c r="K39" s="58" t="s">
        <v>3564</v>
      </c>
      <c r="L39" s="185">
        <v>1</v>
      </c>
      <c r="M39" s="338" t="s">
        <v>1417</v>
      </c>
      <c r="N39" s="186"/>
      <c r="O39" s="212"/>
      <c r="P39" s="73" t="s">
        <v>243</v>
      </c>
      <c r="Q39" s="187">
        <f t="shared" si="4"/>
        <v>14.095855</v>
      </c>
      <c r="R39" s="56" t="str">
        <f t="shared" si="2"/>
        <v>13,361</v>
      </c>
      <c r="S39" s="342" t="str">
        <f t="shared" si="3"/>
        <v>0816SB</v>
      </c>
      <c r="T39" s="24"/>
      <c r="U39" s="17"/>
      <c r="V39" s="26"/>
      <c r="W39" s="17"/>
      <c r="X39" s="17"/>
      <c r="Y39" s="254"/>
      <c r="Z39" s="87"/>
      <c r="AA39" s="87"/>
      <c r="AB39" s="88"/>
      <c r="AC39" s="89"/>
      <c r="AD39" s="89"/>
      <c r="AE39" s="90"/>
      <c r="AF39" s="87"/>
    </row>
    <row r="40" spans="1:32" customFormat="1" ht="40" customHeight="1" thickBot="1" x14ac:dyDescent="1.1000000000000001">
      <c r="A40" s="28">
        <v>13</v>
      </c>
      <c r="B40" s="270" t="s">
        <v>58</v>
      </c>
      <c r="C40" s="28">
        <v>3</v>
      </c>
      <c r="D40" s="294" t="s">
        <v>2291</v>
      </c>
      <c r="E40" s="54">
        <f t="shared" si="0"/>
        <v>44655</v>
      </c>
      <c r="F40" s="188">
        <v>44655</v>
      </c>
      <c r="G40" s="360" t="s">
        <v>3554</v>
      </c>
      <c r="H40" s="4" t="s">
        <v>1260</v>
      </c>
      <c r="I40" s="256" t="s">
        <v>2198</v>
      </c>
      <c r="J40" s="10" t="s">
        <v>140</v>
      </c>
      <c r="K40" s="55" t="s">
        <v>3565</v>
      </c>
      <c r="L40" s="185">
        <v>2</v>
      </c>
      <c r="M40" s="338" t="s">
        <v>4811</v>
      </c>
      <c r="N40" s="186"/>
      <c r="O40" s="212"/>
      <c r="P40" s="73" t="s">
        <v>2813</v>
      </c>
      <c r="Q40" s="187">
        <f t="shared" si="4"/>
        <v>14.095855</v>
      </c>
      <c r="R40" s="56" t="str">
        <f t="shared" si="2"/>
        <v>13,361</v>
      </c>
      <c r="S40" s="342" t="str">
        <f t="shared" si="3"/>
        <v>0817SB</v>
      </c>
      <c r="T40" s="24"/>
      <c r="U40" s="17"/>
      <c r="V40" s="96"/>
      <c r="W40" s="17"/>
      <c r="X40" s="17"/>
      <c r="Y40" s="254"/>
      <c r="Z40" s="83"/>
      <c r="AA40" s="83"/>
      <c r="AB40" s="84"/>
      <c r="AC40" s="85"/>
      <c r="AD40" s="85"/>
      <c r="AE40" s="86"/>
      <c r="AF40" s="83"/>
    </row>
    <row r="41" spans="1:32" customFormat="1" ht="40" customHeight="1" thickBot="1" x14ac:dyDescent="1.1000000000000001">
      <c r="A41" s="28">
        <v>13</v>
      </c>
      <c r="B41" s="270" t="s">
        <v>58</v>
      </c>
      <c r="C41" s="28">
        <v>3</v>
      </c>
      <c r="D41" s="294" t="s">
        <v>2292</v>
      </c>
      <c r="E41" s="54">
        <f t="shared" si="0"/>
        <v>43150</v>
      </c>
      <c r="F41" s="188">
        <v>43150</v>
      </c>
      <c r="G41" s="360" t="s">
        <v>3554</v>
      </c>
      <c r="H41" s="4" t="s">
        <v>1260</v>
      </c>
      <c r="I41" s="256" t="s">
        <v>2199</v>
      </c>
      <c r="J41" s="10" t="s">
        <v>140</v>
      </c>
      <c r="K41" s="55" t="s">
        <v>3566</v>
      </c>
      <c r="L41" s="185">
        <v>1</v>
      </c>
      <c r="M41" s="338" t="s">
        <v>525</v>
      </c>
      <c r="N41" s="186"/>
      <c r="O41" s="212"/>
      <c r="P41" s="73" t="s">
        <v>526</v>
      </c>
      <c r="Q41" s="187">
        <f t="shared" si="4"/>
        <v>14.095855</v>
      </c>
      <c r="R41" s="56" t="str">
        <f t="shared" si="2"/>
        <v>13,361</v>
      </c>
      <c r="S41" s="342" t="str">
        <f t="shared" si="3"/>
        <v>0818SB</v>
      </c>
      <c r="T41" s="24"/>
      <c r="U41" s="17"/>
      <c r="V41" s="26"/>
      <c r="W41" s="17"/>
      <c r="X41" s="17"/>
      <c r="Y41" s="254"/>
      <c r="Z41" s="83"/>
      <c r="AA41" s="83"/>
      <c r="AB41" s="84"/>
      <c r="AC41" s="85"/>
      <c r="AD41" s="85"/>
      <c r="AE41" s="86"/>
      <c r="AF41" s="83"/>
    </row>
    <row r="42" spans="1:32" customFormat="1" ht="40" customHeight="1" thickBot="1" x14ac:dyDescent="1.1000000000000001">
      <c r="A42" s="28">
        <v>13</v>
      </c>
      <c r="B42" s="270" t="s">
        <v>58</v>
      </c>
      <c r="C42" s="28">
        <v>3</v>
      </c>
      <c r="D42" s="294" t="s">
        <v>2293</v>
      </c>
      <c r="E42" s="54">
        <f t="shared" si="0"/>
        <v>43150</v>
      </c>
      <c r="F42" s="188">
        <v>43150</v>
      </c>
      <c r="G42" s="360" t="s">
        <v>3554</v>
      </c>
      <c r="H42" s="4" t="s">
        <v>1260</v>
      </c>
      <c r="I42" s="256" t="s">
        <v>2200</v>
      </c>
      <c r="J42" s="10" t="s">
        <v>140</v>
      </c>
      <c r="K42" s="55" t="s">
        <v>3567</v>
      </c>
      <c r="L42" s="185">
        <v>1</v>
      </c>
      <c r="M42" s="338" t="s">
        <v>527</v>
      </c>
      <c r="N42" s="186"/>
      <c r="O42" s="212"/>
      <c r="P42" s="73" t="s">
        <v>528</v>
      </c>
      <c r="Q42" s="187">
        <f t="shared" si="4"/>
        <v>14.095855</v>
      </c>
      <c r="R42" s="56" t="str">
        <f t="shared" si="2"/>
        <v>13,361</v>
      </c>
      <c r="S42" s="342" t="str">
        <f t="shared" si="3"/>
        <v>0819SB</v>
      </c>
      <c r="T42" s="24"/>
      <c r="U42" s="17"/>
      <c r="V42" s="96"/>
      <c r="W42" s="17"/>
      <c r="X42" s="17"/>
      <c r="Y42" s="254"/>
      <c r="Z42" s="83"/>
      <c r="AA42" s="83"/>
      <c r="AB42" s="84"/>
      <c r="AC42" s="85"/>
      <c r="AD42" s="85"/>
      <c r="AE42" s="86"/>
      <c r="AF42" s="83"/>
    </row>
    <row r="43" spans="1:32" customFormat="1" ht="40" customHeight="1" thickBot="1" x14ac:dyDescent="1.1000000000000001">
      <c r="A43" s="28">
        <v>13</v>
      </c>
      <c r="B43" s="270" t="s">
        <v>58</v>
      </c>
      <c r="C43" s="28">
        <v>3</v>
      </c>
      <c r="D43" s="294" t="s">
        <v>2293</v>
      </c>
      <c r="E43" s="54">
        <f t="shared" si="0"/>
        <v>42248</v>
      </c>
      <c r="F43" s="188">
        <v>42248</v>
      </c>
      <c r="G43" s="360" t="s">
        <v>3554</v>
      </c>
      <c r="H43" s="4" t="s">
        <v>1260</v>
      </c>
      <c r="I43" s="256" t="s">
        <v>2201</v>
      </c>
      <c r="J43" s="10" t="s">
        <v>140</v>
      </c>
      <c r="K43" s="55" t="s">
        <v>3568</v>
      </c>
      <c r="L43" s="185">
        <v>1</v>
      </c>
      <c r="M43" s="338" t="s">
        <v>1418</v>
      </c>
      <c r="N43" s="186"/>
      <c r="O43" s="212"/>
      <c r="P43" s="73" t="s">
        <v>202</v>
      </c>
      <c r="Q43" s="187">
        <f t="shared" si="4"/>
        <v>14.095855</v>
      </c>
      <c r="R43" s="56" t="str">
        <f t="shared" si="2"/>
        <v>13,361</v>
      </c>
      <c r="S43" s="342" t="str">
        <f t="shared" si="3"/>
        <v>0820SB</v>
      </c>
      <c r="T43" s="24"/>
      <c r="U43" s="17"/>
      <c r="V43" s="26"/>
      <c r="W43" s="17"/>
      <c r="X43" s="17"/>
      <c r="Y43" s="254"/>
      <c r="Z43" s="83"/>
      <c r="AA43" s="83"/>
      <c r="AB43" s="84"/>
      <c r="AC43" s="85"/>
      <c r="AD43" s="85"/>
      <c r="AE43" s="86"/>
      <c r="AF43" s="83"/>
    </row>
    <row r="44" spans="1:32" customFormat="1" ht="40" customHeight="1" x14ac:dyDescent="1.05">
      <c r="A44" s="28">
        <v>13</v>
      </c>
      <c r="B44" s="270" t="s">
        <v>58</v>
      </c>
      <c r="C44" s="28">
        <v>3</v>
      </c>
      <c r="D44" s="294" t="s">
        <v>2293</v>
      </c>
      <c r="E44" s="54">
        <f t="shared" si="0"/>
        <v>44235</v>
      </c>
      <c r="F44" s="188">
        <v>44235</v>
      </c>
      <c r="G44" s="360" t="s">
        <v>3540</v>
      </c>
      <c r="H44" s="4" t="s">
        <v>1260</v>
      </c>
      <c r="I44" s="256" t="s">
        <v>2202</v>
      </c>
      <c r="J44" s="10" t="s">
        <v>32</v>
      </c>
      <c r="K44" s="55" t="s">
        <v>3569</v>
      </c>
      <c r="L44" s="185">
        <v>5</v>
      </c>
      <c r="M44" s="338" t="s">
        <v>4812</v>
      </c>
      <c r="N44" s="204"/>
      <c r="O44" s="238"/>
      <c r="P44" s="73" t="s">
        <v>2155</v>
      </c>
      <c r="Q44" s="187">
        <f t="shared" si="4"/>
        <v>14.095855</v>
      </c>
      <c r="R44" s="56" t="str">
        <f t="shared" si="2"/>
        <v>13,361</v>
      </c>
      <c r="S44" s="342" t="str">
        <f t="shared" si="3"/>
        <v>0821OT</v>
      </c>
      <c r="T44" s="24"/>
      <c r="U44" s="17"/>
      <c r="V44" s="26"/>
      <c r="W44" s="17"/>
      <c r="X44" s="17"/>
      <c r="Y44" s="17"/>
      <c r="Z44" s="82" t="s">
        <v>127</v>
      </c>
      <c r="AA44" s="82" t="s">
        <v>128</v>
      </c>
      <c r="AB44" s="82"/>
      <c r="AC44" s="82"/>
      <c r="AD44" s="82"/>
      <c r="AE44" s="82"/>
      <c r="AF44" s="82" t="s">
        <v>129</v>
      </c>
    </row>
    <row r="45" spans="1:32" customFormat="1" ht="40" customHeight="1" x14ac:dyDescent="1.05">
      <c r="A45" s="28">
        <v>13</v>
      </c>
      <c r="B45" s="270" t="s">
        <v>58</v>
      </c>
      <c r="C45" s="28">
        <v>3</v>
      </c>
      <c r="D45" s="294" t="s">
        <v>2293</v>
      </c>
      <c r="E45" s="54">
        <f t="shared" si="0"/>
        <v>44235</v>
      </c>
      <c r="F45" s="188">
        <v>44235</v>
      </c>
      <c r="G45" s="360" t="s">
        <v>3540</v>
      </c>
      <c r="H45" s="4" t="s">
        <v>1260</v>
      </c>
      <c r="I45" s="256" t="s">
        <v>2203</v>
      </c>
      <c r="J45" s="10" t="s">
        <v>32</v>
      </c>
      <c r="K45" s="55" t="s">
        <v>3570</v>
      </c>
      <c r="L45" s="185">
        <v>5</v>
      </c>
      <c r="M45" s="338" t="s">
        <v>4813</v>
      </c>
      <c r="N45" s="204"/>
      <c r="O45" s="238"/>
      <c r="P45" s="73" t="s">
        <v>2156</v>
      </c>
      <c r="Q45" s="187">
        <f t="shared" si="4"/>
        <v>14.095855</v>
      </c>
      <c r="R45" s="56" t="str">
        <f t="shared" si="2"/>
        <v>13,361</v>
      </c>
      <c r="S45" s="342" t="str">
        <f t="shared" si="3"/>
        <v>0822OT</v>
      </c>
      <c r="T45" s="24"/>
      <c r="U45" s="17"/>
      <c r="V45" s="26"/>
      <c r="W45" s="17"/>
      <c r="X45" s="17"/>
      <c r="Y45" s="17"/>
      <c r="Z45" s="82" t="s">
        <v>127</v>
      </c>
      <c r="AA45" s="82" t="s">
        <v>128</v>
      </c>
      <c r="AB45" s="82"/>
      <c r="AC45" s="82"/>
      <c r="AD45" s="82"/>
      <c r="AE45" s="82"/>
      <c r="AF45" s="82" t="s">
        <v>129</v>
      </c>
    </row>
    <row r="46" spans="1:32" customFormat="1" ht="40" customHeight="1" x14ac:dyDescent="1.05">
      <c r="A46" s="28">
        <v>13</v>
      </c>
      <c r="B46" s="270" t="s">
        <v>58</v>
      </c>
      <c r="C46" s="28">
        <v>3</v>
      </c>
      <c r="D46" s="294" t="s">
        <v>2291</v>
      </c>
      <c r="E46" s="54">
        <f t="shared" si="0"/>
        <v>44599</v>
      </c>
      <c r="F46" s="188">
        <v>44599</v>
      </c>
      <c r="G46" s="360" t="s">
        <v>3540</v>
      </c>
      <c r="H46" s="4" t="s">
        <v>1260</v>
      </c>
      <c r="I46" s="256" t="s">
        <v>2204</v>
      </c>
      <c r="J46" s="10" t="s">
        <v>33</v>
      </c>
      <c r="K46" s="55" t="s">
        <v>3571</v>
      </c>
      <c r="L46" s="185">
        <v>5</v>
      </c>
      <c r="M46" s="338" t="s">
        <v>4814</v>
      </c>
      <c r="N46" s="186"/>
      <c r="O46" s="212"/>
      <c r="P46" s="73" t="s">
        <v>2248</v>
      </c>
      <c r="Q46" s="187">
        <f t="shared" si="4"/>
        <v>14.095855</v>
      </c>
      <c r="R46" s="56" t="str">
        <f t="shared" si="2"/>
        <v>13,361</v>
      </c>
      <c r="S46" s="342" t="str">
        <f t="shared" si="3"/>
        <v>0916ET</v>
      </c>
      <c r="T46" s="24"/>
      <c r="U46" s="17"/>
      <c r="V46" s="26"/>
      <c r="W46" s="17"/>
      <c r="X46" s="17"/>
      <c r="Y46" s="17"/>
      <c r="Z46" s="82" t="s">
        <v>127</v>
      </c>
      <c r="AA46" s="82" t="s">
        <v>128</v>
      </c>
      <c r="AB46" s="82"/>
      <c r="AC46" s="82"/>
      <c r="AD46" s="82"/>
      <c r="AE46" s="82"/>
      <c r="AF46" s="82" t="s">
        <v>129</v>
      </c>
    </row>
    <row r="47" spans="1:32" customFormat="1" ht="40" customHeight="1" thickBot="1" x14ac:dyDescent="1.1000000000000001">
      <c r="A47" s="28">
        <v>13</v>
      </c>
      <c r="B47" s="270" t="s">
        <v>58</v>
      </c>
      <c r="C47" s="28">
        <v>3</v>
      </c>
      <c r="D47" s="294" t="s">
        <v>2291</v>
      </c>
      <c r="E47" s="54">
        <f t="shared" si="0"/>
        <v>44235</v>
      </c>
      <c r="F47" s="188">
        <v>44235</v>
      </c>
      <c r="G47" s="360" t="s">
        <v>3540</v>
      </c>
      <c r="H47" s="4" t="s">
        <v>1260</v>
      </c>
      <c r="I47" s="256" t="s">
        <v>2204</v>
      </c>
      <c r="J47" s="10" t="s">
        <v>32</v>
      </c>
      <c r="K47" s="55" t="s">
        <v>3572</v>
      </c>
      <c r="L47" s="185">
        <v>5</v>
      </c>
      <c r="M47" s="338" t="s">
        <v>4815</v>
      </c>
      <c r="N47" s="204"/>
      <c r="O47" s="238"/>
      <c r="P47" s="220" t="s">
        <v>2157</v>
      </c>
      <c r="Q47" s="187">
        <f t="shared" si="4"/>
        <v>14.095855</v>
      </c>
      <c r="R47" s="56" t="str">
        <f t="shared" si="2"/>
        <v>13,361</v>
      </c>
      <c r="S47" s="342" t="str">
        <f t="shared" si="3"/>
        <v>0916OT</v>
      </c>
      <c r="T47" s="24"/>
      <c r="U47" s="17"/>
      <c r="V47" s="26"/>
      <c r="W47" s="17"/>
      <c r="X47" s="17"/>
      <c r="Y47" s="17"/>
      <c r="Z47" s="82" t="s">
        <v>127</v>
      </c>
      <c r="AA47" s="82" t="s">
        <v>128</v>
      </c>
      <c r="AB47" s="82"/>
      <c r="AC47" s="82"/>
      <c r="AD47" s="82"/>
      <c r="AE47" s="82"/>
      <c r="AF47" s="82" t="s">
        <v>129</v>
      </c>
    </row>
    <row r="48" spans="1:32" customFormat="1" ht="40" customHeight="1" thickBot="1" x14ac:dyDescent="1.1000000000000001">
      <c r="A48" s="28">
        <v>13</v>
      </c>
      <c r="B48" s="270" t="s">
        <v>58</v>
      </c>
      <c r="C48" s="28">
        <v>3</v>
      </c>
      <c r="D48" s="294" t="s">
        <v>2291</v>
      </c>
      <c r="E48" s="54">
        <f t="shared" si="0"/>
        <v>42513</v>
      </c>
      <c r="F48" s="188">
        <v>42513</v>
      </c>
      <c r="G48" s="360" t="s">
        <v>3554</v>
      </c>
      <c r="H48" s="4" t="s">
        <v>1260</v>
      </c>
      <c r="I48" s="256" t="s">
        <v>2205</v>
      </c>
      <c r="J48" s="10" t="s">
        <v>140</v>
      </c>
      <c r="K48" s="55" t="s">
        <v>3573</v>
      </c>
      <c r="L48" s="185">
        <v>1</v>
      </c>
      <c r="M48" s="338" t="s">
        <v>1419</v>
      </c>
      <c r="N48" s="186"/>
      <c r="O48" s="212"/>
      <c r="P48" s="73" t="s">
        <v>275</v>
      </c>
      <c r="Q48" s="187">
        <f t="shared" si="4"/>
        <v>14.095855</v>
      </c>
      <c r="R48" s="56" t="str">
        <f t="shared" si="2"/>
        <v>13,361</v>
      </c>
      <c r="S48" s="342" t="str">
        <f t="shared" si="3"/>
        <v>0917SB</v>
      </c>
      <c r="T48" s="24"/>
      <c r="U48" s="17"/>
      <c r="V48" s="96"/>
      <c r="W48" s="17"/>
      <c r="X48" s="17"/>
      <c r="Y48" s="254"/>
      <c r="Z48" s="83"/>
      <c r="AA48" s="83"/>
      <c r="AB48" s="84"/>
      <c r="AC48" s="85"/>
      <c r="AD48" s="85"/>
      <c r="AE48" s="86"/>
      <c r="AF48" s="83"/>
    </row>
    <row r="49" spans="1:32" customFormat="1" ht="40" customHeight="1" thickBot="1" x14ac:dyDescent="1.1000000000000001">
      <c r="A49" s="28">
        <v>13</v>
      </c>
      <c r="B49" s="270" t="s">
        <v>58</v>
      </c>
      <c r="C49" s="28">
        <v>3</v>
      </c>
      <c r="D49" s="294" t="s">
        <v>2292</v>
      </c>
      <c r="E49" s="54">
        <f t="shared" si="0"/>
        <v>42513</v>
      </c>
      <c r="F49" s="188">
        <v>42513</v>
      </c>
      <c r="G49" s="360" t="s">
        <v>3554</v>
      </c>
      <c r="H49" s="4" t="s">
        <v>1260</v>
      </c>
      <c r="I49" s="256" t="s">
        <v>2206</v>
      </c>
      <c r="J49" s="10" t="s">
        <v>140</v>
      </c>
      <c r="K49" s="55" t="s">
        <v>3574</v>
      </c>
      <c r="L49" s="185">
        <v>1</v>
      </c>
      <c r="M49" s="338" t="s">
        <v>1420</v>
      </c>
      <c r="N49" s="186"/>
      <c r="O49" s="212"/>
      <c r="P49" s="73" t="s">
        <v>276</v>
      </c>
      <c r="Q49" s="187">
        <f t="shared" si="4"/>
        <v>14.095855</v>
      </c>
      <c r="R49" s="56" t="str">
        <f t="shared" si="2"/>
        <v>13,361</v>
      </c>
      <c r="S49" s="342" t="str">
        <f t="shared" si="3"/>
        <v>0918SB</v>
      </c>
      <c r="T49" s="24"/>
      <c r="U49" s="17"/>
      <c r="V49" s="26"/>
      <c r="W49" s="17"/>
      <c r="X49" s="17"/>
      <c r="Y49" s="254"/>
      <c r="Z49" s="83"/>
      <c r="AA49" s="83"/>
      <c r="AB49" s="84"/>
      <c r="AC49" s="85"/>
      <c r="AD49" s="85"/>
      <c r="AE49" s="86"/>
      <c r="AF49" s="83"/>
    </row>
    <row r="50" spans="1:32" customFormat="1" ht="40" customHeight="1" thickBot="1" x14ac:dyDescent="1.1000000000000001">
      <c r="A50" s="28">
        <v>13</v>
      </c>
      <c r="B50" s="270" t="s">
        <v>58</v>
      </c>
      <c r="C50" s="28">
        <v>3</v>
      </c>
      <c r="D50" s="294" t="s">
        <v>2292</v>
      </c>
      <c r="E50" s="54">
        <f t="shared" si="0"/>
        <v>41898</v>
      </c>
      <c r="F50" s="188">
        <v>41898</v>
      </c>
      <c r="G50" s="360" t="s">
        <v>3554</v>
      </c>
      <c r="H50" s="4" t="s">
        <v>1260</v>
      </c>
      <c r="I50" s="256" t="s">
        <v>2207</v>
      </c>
      <c r="J50" s="10" t="s">
        <v>140</v>
      </c>
      <c r="K50" s="55" t="s">
        <v>3575</v>
      </c>
      <c r="L50" s="185">
        <v>1</v>
      </c>
      <c r="M50" s="338" t="s">
        <v>1421</v>
      </c>
      <c r="N50" s="189" t="s">
        <v>2960</v>
      </c>
      <c r="O50" s="259">
        <v>45964</v>
      </c>
      <c r="P50" s="73" t="s">
        <v>141</v>
      </c>
      <c r="Q50" s="187">
        <f t="shared" si="4"/>
        <v>14.095855</v>
      </c>
      <c r="R50" s="56" t="str">
        <f t="shared" si="2"/>
        <v>13,361</v>
      </c>
      <c r="S50" s="342" t="str">
        <f t="shared" si="3"/>
        <v>0919SB</v>
      </c>
      <c r="T50" s="24"/>
      <c r="U50" s="17"/>
      <c r="V50" s="96"/>
      <c r="W50" s="17"/>
      <c r="X50" s="17"/>
      <c r="Y50" s="254"/>
      <c r="Z50" s="83"/>
      <c r="AA50" s="83"/>
      <c r="AB50" s="84"/>
      <c r="AC50" s="85"/>
      <c r="AD50" s="85"/>
      <c r="AE50" s="86"/>
      <c r="AF50" s="83"/>
    </row>
    <row r="51" spans="1:32" customFormat="1" ht="40" customHeight="1" thickBot="1" x14ac:dyDescent="1.1000000000000001">
      <c r="A51" s="28">
        <v>13</v>
      </c>
      <c r="B51" s="270" t="s">
        <v>58</v>
      </c>
      <c r="C51" s="28">
        <v>3</v>
      </c>
      <c r="D51" s="294" t="s">
        <v>2293</v>
      </c>
      <c r="E51" s="54">
        <f t="shared" si="0"/>
        <v>42051</v>
      </c>
      <c r="F51" s="188">
        <v>42051</v>
      </c>
      <c r="G51" s="360" t="s">
        <v>3554</v>
      </c>
      <c r="H51" s="4" t="s">
        <v>1260</v>
      </c>
      <c r="I51" s="256" t="s">
        <v>2208</v>
      </c>
      <c r="J51" s="10" t="s">
        <v>140</v>
      </c>
      <c r="K51" s="55" t="s">
        <v>3576</v>
      </c>
      <c r="L51" s="185">
        <v>1</v>
      </c>
      <c r="M51" s="338" t="s">
        <v>1422</v>
      </c>
      <c r="N51" s="189"/>
      <c r="O51" s="213"/>
      <c r="P51" s="73" t="s">
        <v>168</v>
      </c>
      <c r="Q51" s="187">
        <f t="shared" si="4"/>
        <v>14.095855</v>
      </c>
      <c r="R51" s="56" t="str">
        <f t="shared" si="2"/>
        <v>13,361</v>
      </c>
      <c r="S51" s="342" t="str">
        <f t="shared" si="3"/>
        <v>0920SB</v>
      </c>
      <c r="T51" s="24"/>
      <c r="U51" s="17"/>
      <c r="V51" s="26"/>
      <c r="W51" s="17"/>
      <c r="X51" s="17"/>
      <c r="Y51" s="254"/>
      <c r="Z51" s="83"/>
      <c r="AA51" s="83"/>
      <c r="AB51" s="84"/>
      <c r="AC51" s="85"/>
      <c r="AD51" s="85"/>
      <c r="AE51" s="86"/>
      <c r="AF51" s="83"/>
    </row>
    <row r="52" spans="1:32" customFormat="1" ht="40" customHeight="1" x14ac:dyDescent="1.05">
      <c r="A52" s="28">
        <v>13</v>
      </c>
      <c r="B52" s="270" t="s">
        <v>58</v>
      </c>
      <c r="C52" s="28">
        <v>3</v>
      </c>
      <c r="D52" s="294" t="s">
        <v>2293</v>
      </c>
      <c r="E52" s="54">
        <f t="shared" si="0"/>
        <v>44235</v>
      </c>
      <c r="F52" s="188">
        <v>44235</v>
      </c>
      <c r="G52" s="360" t="s">
        <v>3540</v>
      </c>
      <c r="H52" s="4" t="s">
        <v>1260</v>
      </c>
      <c r="I52" s="256" t="s">
        <v>2209</v>
      </c>
      <c r="J52" s="10" t="s">
        <v>32</v>
      </c>
      <c r="K52" s="55" t="s">
        <v>3577</v>
      </c>
      <c r="L52" s="185">
        <v>5</v>
      </c>
      <c r="M52" s="338" t="s">
        <v>4816</v>
      </c>
      <c r="N52" s="204"/>
      <c r="O52" s="238"/>
      <c r="P52" s="73" t="s">
        <v>2158</v>
      </c>
      <c r="Q52" s="187">
        <f t="shared" si="4"/>
        <v>14.095855</v>
      </c>
      <c r="R52" s="56" t="str">
        <f t="shared" si="2"/>
        <v>13,361</v>
      </c>
      <c r="S52" s="342" t="str">
        <f t="shared" si="3"/>
        <v>0921OT</v>
      </c>
      <c r="T52" s="24"/>
      <c r="U52" s="17"/>
      <c r="V52" s="96"/>
      <c r="W52" s="17"/>
      <c r="X52" s="17"/>
      <c r="Y52" s="17"/>
      <c r="Z52" s="82" t="s">
        <v>127</v>
      </c>
      <c r="AA52" s="82" t="s">
        <v>128</v>
      </c>
      <c r="AB52" s="82"/>
      <c r="AC52" s="82"/>
      <c r="AD52" s="82"/>
      <c r="AE52" s="82"/>
      <c r="AF52" s="82" t="s">
        <v>129</v>
      </c>
    </row>
    <row r="53" spans="1:32" customFormat="1" ht="40" customHeight="1" thickBot="1" x14ac:dyDescent="1.1000000000000001">
      <c r="A53" s="28">
        <v>13</v>
      </c>
      <c r="B53" s="270" t="s">
        <v>58</v>
      </c>
      <c r="C53" s="28">
        <v>3</v>
      </c>
      <c r="D53" s="294" t="s">
        <v>2294</v>
      </c>
      <c r="E53" s="54">
        <f t="shared" si="0"/>
        <v>44599</v>
      </c>
      <c r="F53" s="188">
        <v>44599</v>
      </c>
      <c r="G53" s="360" t="s">
        <v>3540</v>
      </c>
      <c r="H53" s="4" t="s">
        <v>1260</v>
      </c>
      <c r="I53" s="11">
        <v>1016</v>
      </c>
      <c r="J53" s="10" t="s">
        <v>33</v>
      </c>
      <c r="K53" s="55" t="s">
        <v>3578</v>
      </c>
      <c r="L53" s="185">
        <v>5</v>
      </c>
      <c r="M53" s="338" t="s">
        <v>4817</v>
      </c>
      <c r="N53" s="186"/>
      <c r="O53" s="212"/>
      <c r="P53" s="73" t="s">
        <v>2249</v>
      </c>
      <c r="Q53" s="187">
        <f t="shared" si="4"/>
        <v>14.095855</v>
      </c>
      <c r="R53" s="56" t="str">
        <f t="shared" si="2"/>
        <v>13,361</v>
      </c>
      <c r="S53" s="342" t="str">
        <f t="shared" si="3"/>
        <v>1016ET</v>
      </c>
      <c r="T53" s="24"/>
      <c r="U53" s="17"/>
      <c r="V53" s="26"/>
      <c r="W53" s="17"/>
      <c r="X53" s="17"/>
      <c r="Y53" s="17"/>
      <c r="Z53" s="82" t="s">
        <v>127</v>
      </c>
      <c r="AA53" s="82" t="s">
        <v>128</v>
      </c>
      <c r="AB53" s="82"/>
      <c r="AC53" s="82"/>
      <c r="AD53" s="82"/>
      <c r="AE53" s="82"/>
      <c r="AF53" s="82" t="s">
        <v>129</v>
      </c>
    </row>
    <row r="54" spans="1:32" customFormat="1" ht="40" customHeight="1" thickBot="1" x14ac:dyDescent="1.1000000000000001">
      <c r="A54" s="28">
        <v>13</v>
      </c>
      <c r="B54" s="270" t="s">
        <v>58</v>
      </c>
      <c r="C54" s="28">
        <v>3</v>
      </c>
      <c r="D54" s="294" t="s">
        <v>2294</v>
      </c>
      <c r="E54" s="54">
        <f t="shared" si="0"/>
        <v>42443</v>
      </c>
      <c r="F54" s="188">
        <v>42443</v>
      </c>
      <c r="G54" s="360" t="s">
        <v>3554</v>
      </c>
      <c r="H54" s="4" t="s">
        <v>1260</v>
      </c>
      <c r="I54" s="11">
        <v>1017</v>
      </c>
      <c r="J54" s="10" t="s">
        <v>140</v>
      </c>
      <c r="K54" s="55" t="s">
        <v>3579</v>
      </c>
      <c r="L54" s="185">
        <v>1</v>
      </c>
      <c r="M54" s="338" t="s">
        <v>1423</v>
      </c>
      <c r="N54" s="186"/>
      <c r="O54" s="212"/>
      <c r="P54" s="73" t="s">
        <v>244</v>
      </c>
      <c r="Q54" s="187">
        <f t="shared" si="4"/>
        <v>14.095855</v>
      </c>
      <c r="R54" s="56" t="str">
        <f t="shared" si="2"/>
        <v>13,361</v>
      </c>
      <c r="S54" s="342" t="str">
        <f t="shared" si="3"/>
        <v>1017SB</v>
      </c>
      <c r="T54" s="24"/>
      <c r="U54" s="17"/>
      <c r="V54" s="96"/>
      <c r="W54" s="17"/>
      <c r="X54" s="17"/>
      <c r="Y54" s="254"/>
      <c r="Z54" s="83"/>
      <c r="AA54" s="83"/>
      <c r="AB54" s="84"/>
      <c r="AC54" s="85"/>
      <c r="AD54" s="85"/>
      <c r="AE54" s="86"/>
      <c r="AF54" s="83"/>
    </row>
    <row r="55" spans="1:32" customFormat="1" ht="40" customHeight="1" thickBot="1" x14ac:dyDescent="1.1000000000000001">
      <c r="A55" s="28">
        <v>13</v>
      </c>
      <c r="B55" s="270" t="s">
        <v>58</v>
      </c>
      <c r="C55" s="28">
        <v>3</v>
      </c>
      <c r="D55" s="294" t="s">
        <v>2295</v>
      </c>
      <c r="E55" s="54">
        <f t="shared" si="0"/>
        <v>44655</v>
      </c>
      <c r="F55" s="188">
        <v>44655</v>
      </c>
      <c r="G55" s="360" t="s">
        <v>3554</v>
      </c>
      <c r="H55" s="4" t="s">
        <v>1260</v>
      </c>
      <c r="I55" s="11">
        <v>1018</v>
      </c>
      <c r="J55" s="10" t="s">
        <v>140</v>
      </c>
      <c r="K55" s="55" t="s">
        <v>3580</v>
      </c>
      <c r="L55" s="185">
        <v>2</v>
      </c>
      <c r="M55" s="338" t="s">
        <v>4818</v>
      </c>
      <c r="N55" s="186"/>
      <c r="O55" s="212"/>
      <c r="P55" s="221" t="s">
        <v>2785</v>
      </c>
      <c r="Q55" s="187">
        <f t="shared" si="4"/>
        <v>14.095855</v>
      </c>
      <c r="R55" s="56" t="str">
        <f t="shared" si="2"/>
        <v>13,361</v>
      </c>
      <c r="S55" s="342" t="str">
        <f t="shared" si="3"/>
        <v>1018SB</v>
      </c>
      <c r="T55" s="24"/>
      <c r="U55" s="17"/>
      <c r="V55" s="26"/>
      <c r="W55" s="17"/>
      <c r="X55" s="17"/>
      <c r="Y55" s="254"/>
      <c r="Z55" s="83"/>
      <c r="AA55" s="83"/>
      <c r="AB55" s="84"/>
      <c r="AC55" s="85"/>
      <c r="AD55" s="85"/>
      <c r="AE55" s="86"/>
      <c r="AF55" s="83"/>
    </row>
    <row r="56" spans="1:32" customFormat="1" ht="40" customHeight="1" thickBot="1" x14ac:dyDescent="1.1000000000000001">
      <c r="A56" s="28">
        <v>13</v>
      </c>
      <c r="B56" s="270" t="s">
        <v>58</v>
      </c>
      <c r="C56" s="28">
        <v>3</v>
      </c>
      <c r="D56" s="294" t="s">
        <v>2786</v>
      </c>
      <c r="E56" s="54">
        <f t="shared" si="0"/>
        <v>42443</v>
      </c>
      <c r="F56" s="188">
        <v>42443</v>
      </c>
      <c r="G56" s="360" t="s">
        <v>3554</v>
      </c>
      <c r="H56" s="4" t="s">
        <v>1260</v>
      </c>
      <c r="I56" s="11">
        <v>1019</v>
      </c>
      <c r="J56" s="10" t="s">
        <v>140</v>
      </c>
      <c r="K56" s="55" t="s">
        <v>3581</v>
      </c>
      <c r="L56" s="185">
        <v>1</v>
      </c>
      <c r="M56" s="338" t="s">
        <v>1424</v>
      </c>
      <c r="N56" s="186"/>
      <c r="O56" s="212"/>
      <c r="P56" s="73" t="s">
        <v>245</v>
      </c>
      <c r="Q56" s="187">
        <f t="shared" si="4"/>
        <v>14.095855</v>
      </c>
      <c r="R56" s="56" t="str">
        <f t="shared" si="2"/>
        <v>13,361</v>
      </c>
      <c r="S56" s="342" t="str">
        <f t="shared" si="3"/>
        <v>1019SB</v>
      </c>
      <c r="T56" s="24"/>
      <c r="U56" s="17"/>
      <c r="V56" s="26"/>
      <c r="W56" s="17"/>
      <c r="X56" s="17"/>
      <c r="Y56" s="254"/>
      <c r="Z56" s="83"/>
      <c r="AA56" s="83"/>
      <c r="AB56" s="84"/>
      <c r="AC56" s="85"/>
      <c r="AD56" s="85"/>
      <c r="AE56" s="86"/>
      <c r="AF56" s="83"/>
    </row>
    <row r="57" spans="1:32" customFormat="1" ht="40" customHeight="1" thickBot="1" x14ac:dyDescent="1.1000000000000001">
      <c r="A57" s="28">
        <v>13</v>
      </c>
      <c r="B57" s="270" t="s">
        <v>58</v>
      </c>
      <c r="C57" s="28">
        <v>3</v>
      </c>
      <c r="D57" s="294" t="s">
        <v>2293</v>
      </c>
      <c r="E57" s="54">
        <f t="shared" si="0"/>
        <v>42051</v>
      </c>
      <c r="F57" s="188">
        <v>42051</v>
      </c>
      <c r="G57" s="360" t="s">
        <v>3554</v>
      </c>
      <c r="H57" s="4" t="s">
        <v>1260</v>
      </c>
      <c r="I57" s="11">
        <v>1020</v>
      </c>
      <c r="J57" s="10" t="s">
        <v>140</v>
      </c>
      <c r="K57" s="55" t="s">
        <v>3582</v>
      </c>
      <c r="L57" s="185">
        <v>1</v>
      </c>
      <c r="M57" s="338" t="s">
        <v>1425</v>
      </c>
      <c r="N57" s="189"/>
      <c r="O57" s="213"/>
      <c r="P57" s="222" t="s">
        <v>169</v>
      </c>
      <c r="Q57" s="187">
        <f t="shared" si="4"/>
        <v>14.095855</v>
      </c>
      <c r="R57" s="56" t="str">
        <f t="shared" si="2"/>
        <v>13,361</v>
      </c>
      <c r="S57" s="342" t="str">
        <f t="shared" si="3"/>
        <v>1020SB</v>
      </c>
      <c r="T57" s="24"/>
      <c r="U57" s="17"/>
      <c r="V57" s="26"/>
      <c r="W57" s="17"/>
      <c r="X57" s="17"/>
      <c r="Y57" s="254"/>
      <c r="Z57" s="83"/>
      <c r="AA57" s="83"/>
      <c r="AB57" s="84"/>
      <c r="AC57" s="85"/>
      <c r="AD57" s="85"/>
      <c r="AE57" s="86"/>
      <c r="AF57" s="83"/>
    </row>
    <row r="58" spans="1:32" customFormat="1" ht="40" customHeight="1" thickBot="1" x14ac:dyDescent="1.1000000000000001">
      <c r="A58" s="28">
        <v>13</v>
      </c>
      <c r="B58" s="270" t="s">
        <v>58</v>
      </c>
      <c r="C58" s="28">
        <v>3</v>
      </c>
      <c r="D58" s="294" t="s">
        <v>2297</v>
      </c>
      <c r="E58" s="54">
        <f t="shared" si="0"/>
        <v>45306</v>
      </c>
      <c r="F58" s="188">
        <v>45306</v>
      </c>
      <c r="G58" s="360" t="s">
        <v>3554</v>
      </c>
      <c r="H58" s="4" t="s">
        <v>1260</v>
      </c>
      <c r="I58" s="11">
        <v>1021</v>
      </c>
      <c r="J58" s="10" t="s">
        <v>140</v>
      </c>
      <c r="K58" s="55" t="s">
        <v>3583</v>
      </c>
      <c r="L58" s="185">
        <v>2</v>
      </c>
      <c r="M58" s="338" t="s">
        <v>4819</v>
      </c>
      <c r="N58" s="189"/>
      <c r="O58" s="213"/>
      <c r="P58" s="73" t="s">
        <v>2973</v>
      </c>
      <c r="Q58" s="187">
        <f t="shared" si="4"/>
        <v>14.095855</v>
      </c>
      <c r="R58" s="56" t="str">
        <f t="shared" si="2"/>
        <v>13,361</v>
      </c>
      <c r="S58" s="342" t="str">
        <f t="shared" si="3"/>
        <v>1021SB</v>
      </c>
      <c r="T58" s="24"/>
      <c r="U58" s="17"/>
      <c r="V58" s="26"/>
      <c r="W58" s="17"/>
      <c r="X58" s="17"/>
      <c r="Y58" s="254"/>
      <c r="Z58" s="87"/>
      <c r="AA58" s="87"/>
      <c r="AB58" s="88"/>
      <c r="AC58" s="89"/>
      <c r="AD58" s="89"/>
      <c r="AE58" s="90"/>
      <c r="AF58" s="87"/>
    </row>
    <row r="59" spans="1:32" customFormat="1" ht="40" customHeight="1" x14ac:dyDescent="1.05">
      <c r="A59" s="28">
        <v>12</v>
      </c>
      <c r="B59" s="270" t="s">
        <v>56</v>
      </c>
      <c r="C59" s="28">
        <v>3</v>
      </c>
      <c r="D59" s="294" t="s">
        <v>2297</v>
      </c>
      <c r="E59" s="54">
        <f t="shared" si="0"/>
        <v>44235</v>
      </c>
      <c r="F59" s="188">
        <v>44235</v>
      </c>
      <c r="G59" s="360" t="s">
        <v>3540</v>
      </c>
      <c r="H59" s="4" t="s">
        <v>1260</v>
      </c>
      <c r="I59" s="11">
        <v>1022</v>
      </c>
      <c r="J59" s="10" t="s">
        <v>33</v>
      </c>
      <c r="K59" s="55" t="s">
        <v>3584</v>
      </c>
      <c r="L59" s="185">
        <v>5</v>
      </c>
      <c r="M59" s="338" t="s">
        <v>4820</v>
      </c>
      <c r="N59" s="204"/>
      <c r="O59" s="238"/>
      <c r="P59" s="73" t="s">
        <v>2159</v>
      </c>
      <c r="Q59" s="187">
        <f t="shared" si="4"/>
        <v>14.095855</v>
      </c>
      <c r="R59" s="56" t="str">
        <f t="shared" si="2"/>
        <v>13,361</v>
      </c>
      <c r="S59" s="342" t="str">
        <f t="shared" si="3"/>
        <v>1022ET</v>
      </c>
      <c r="T59" s="24"/>
      <c r="U59" s="17"/>
      <c r="V59" s="96"/>
      <c r="W59" s="17"/>
      <c r="X59" s="17"/>
      <c r="Y59" s="17"/>
      <c r="Z59" s="82" t="s">
        <v>127</v>
      </c>
      <c r="AA59" s="82" t="s">
        <v>128</v>
      </c>
      <c r="AB59" s="82"/>
      <c r="AC59" s="82"/>
      <c r="AD59" s="82"/>
      <c r="AE59" s="82"/>
      <c r="AF59" s="82" t="s">
        <v>129</v>
      </c>
    </row>
    <row r="60" spans="1:32" customFormat="1" ht="40" customHeight="1" x14ac:dyDescent="1.05">
      <c r="A60" s="28">
        <v>13</v>
      </c>
      <c r="B60" s="270" t="s">
        <v>58</v>
      </c>
      <c r="C60" s="28">
        <v>3</v>
      </c>
      <c r="D60" s="294" t="s">
        <v>2297</v>
      </c>
      <c r="E60" s="54">
        <f t="shared" si="0"/>
        <v>44599</v>
      </c>
      <c r="F60" s="188">
        <v>44599</v>
      </c>
      <c r="G60" s="360" t="s">
        <v>3540</v>
      </c>
      <c r="H60" s="4" t="s">
        <v>1260</v>
      </c>
      <c r="I60" s="11">
        <v>1022</v>
      </c>
      <c r="J60" s="10" t="s">
        <v>32</v>
      </c>
      <c r="K60" s="55" t="s">
        <v>3585</v>
      </c>
      <c r="L60" s="185">
        <v>5</v>
      </c>
      <c r="M60" s="338" t="s">
        <v>4821</v>
      </c>
      <c r="N60" s="189"/>
      <c r="O60" s="259"/>
      <c r="P60" s="222" t="s">
        <v>2250</v>
      </c>
      <c r="Q60" s="187">
        <f t="shared" si="4"/>
        <v>14.095855</v>
      </c>
      <c r="R60" s="56" t="str">
        <f t="shared" si="2"/>
        <v>13,361</v>
      </c>
      <c r="S60" s="342" t="str">
        <f t="shared" si="3"/>
        <v>1022OT</v>
      </c>
      <c r="T60" s="24"/>
      <c r="U60" s="17"/>
      <c r="V60" s="26"/>
      <c r="W60" s="17"/>
      <c r="X60" s="17"/>
      <c r="Y60" s="17"/>
      <c r="Z60" s="82" t="s">
        <v>127</v>
      </c>
      <c r="AA60" s="82" t="s">
        <v>128</v>
      </c>
      <c r="AB60" s="82"/>
      <c r="AC60" s="82"/>
      <c r="AD60" s="82"/>
      <c r="AE60" s="82"/>
      <c r="AF60" s="82" t="s">
        <v>129</v>
      </c>
    </row>
    <row r="61" spans="1:32" customFormat="1" ht="40" customHeight="1" x14ac:dyDescent="1.05">
      <c r="A61" s="28">
        <v>12</v>
      </c>
      <c r="B61" s="270" t="s">
        <v>56</v>
      </c>
      <c r="C61" s="28">
        <v>3</v>
      </c>
      <c r="D61" s="294" t="s">
        <v>2298</v>
      </c>
      <c r="E61" s="54">
        <f t="shared" si="0"/>
        <v>44235</v>
      </c>
      <c r="F61" s="188">
        <v>44235</v>
      </c>
      <c r="G61" s="360" t="s">
        <v>3540</v>
      </c>
      <c r="H61" s="4" t="s">
        <v>1260</v>
      </c>
      <c r="I61" s="11">
        <v>1023</v>
      </c>
      <c r="J61" s="10" t="s">
        <v>32</v>
      </c>
      <c r="K61" s="55" t="s">
        <v>3586</v>
      </c>
      <c r="L61" s="185">
        <v>5</v>
      </c>
      <c r="M61" s="338" t="s">
        <v>4822</v>
      </c>
      <c r="N61" s="204"/>
      <c r="O61" s="238"/>
      <c r="P61" s="73" t="s">
        <v>2160</v>
      </c>
      <c r="Q61" s="187">
        <f t="shared" si="4"/>
        <v>14.095855</v>
      </c>
      <c r="R61" s="56" t="str">
        <f t="shared" si="2"/>
        <v>13,361</v>
      </c>
      <c r="S61" s="342" t="str">
        <f t="shared" si="3"/>
        <v>1023OT</v>
      </c>
      <c r="T61" s="24"/>
      <c r="U61" s="17"/>
      <c r="V61" s="96"/>
      <c r="W61" s="17"/>
      <c r="X61" s="17"/>
      <c r="Y61" s="17"/>
      <c r="Z61" s="82"/>
      <c r="AA61" s="82"/>
      <c r="AB61" s="82"/>
      <c r="AC61" s="82"/>
      <c r="AD61" s="82"/>
      <c r="AE61" s="82"/>
      <c r="AF61" s="82"/>
    </row>
    <row r="62" spans="1:32" customFormat="1" ht="40" customHeight="1" x14ac:dyDescent="1.05">
      <c r="A62" s="28">
        <v>13</v>
      </c>
      <c r="B62" s="270" t="s">
        <v>58</v>
      </c>
      <c r="C62" s="28">
        <v>3</v>
      </c>
      <c r="D62" s="294" t="s">
        <v>2294</v>
      </c>
      <c r="E62" s="54">
        <f t="shared" si="0"/>
        <v>44599</v>
      </c>
      <c r="F62" s="188">
        <v>44599</v>
      </c>
      <c r="G62" s="360" t="s">
        <v>3540</v>
      </c>
      <c r="H62" s="4" t="s">
        <v>1260</v>
      </c>
      <c r="I62" s="11">
        <v>1116</v>
      </c>
      <c r="J62" s="10" t="s">
        <v>33</v>
      </c>
      <c r="K62" s="55" t="s">
        <v>3587</v>
      </c>
      <c r="L62" s="185">
        <v>5</v>
      </c>
      <c r="M62" s="338" t="s">
        <v>4823</v>
      </c>
      <c r="N62" s="186"/>
      <c r="O62" s="212"/>
      <c r="P62" s="73" t="s">
        <v>2251</v>
      </c>
      <c r="Q62" s="187">
        <f t="shared" si="4"/>
        <v>14.095855</v>
      </c>
      <c r="R62" s="56" t="str">
        <f t="shared" si="2"/>
        <v>13,361</v>
      </c>
      <c r="S62" s="342" t="str">
        <f t="shared" si="3"/>
        <v>1116ET</v>
      </c>
      <c r="T62" s="24"/>
      <c r="U62" s="17"/>
      <c r="V62" s="26"/>
      <c r="W62" s="17"/>
      <c r="X62" s="17"/>
      <c r="Y62" s="17"/>
      <c r="Z62" s="82" t="s">
        <v>127</v>
      </c>
      <c r="AA62" s="82" t="s">
        <v>128</v>
      </c>
      <c r="AB62" s="82"/>
      <c r="AC62" s="82"/>
      <c r="AD62" s="82"/>
      <c r="AE62" s="82"/>
      <c r="AF62" s="82" t="s">
        <v>129</v>
      </c>
    </row>
    <row r="63" spans="1:32" customFormat="1" ht="40" customHeight="1" thickBot="1" x14ac:dyDescent="1.1000000000000001">
      <c r="A63" s="28">
        <v>13</v>
      </c>
      <c r="B63" s="270" t="s">
        <v>58</v>
      </c>
      <c r="C63" s="28">
        <v>3</v>
      </c>
      <c r="D63" s="294" t="s">
        <v>2294</v>
      </c>
      <c r="E63" s="54">
        <f t="shared" si="0"/>
        <v>45845</v>
      </c>
      <c r="F63" s="188">
        <v>45845</v>
      </c>
      <c r="G63" s="360" t="s">
        <v>3554</v>
      </c>
      <c r="H63" s="4" t="s">
        <v>1260</v>
      </c>
      <c r="I63" s="11">
        <v>1117</v>
      </c>
      <c r="J63" s="10" t="s">
        <v>140</v>
      </c>
      <c r="K63" s="55" t="s">
        <v>3588</v>
      </c>
      <c r="L63" s="185">
        <v>2</v>
      </c>
      <c r="M63" s="241">
        <v>9782758557944</v>
      </c>
      <c r="N63" s="186" t="s">
        <v>2960</v>
      </c>
      <c r="O63" s="212">
        <v>45845</v>
      </c>
      <c r="P63" s="73" t="s">
        <v>5326</v>
      </c>
      <c r="Q63" s="187">
        <f t="shared" si="4"/>
        <v>14.095855</v>
      </c>
      <c r="R63" s="56" t="str">
        <f t="shared" si="2"/>
        <v>13,361</v>
      </c>
      <c r="S63" s="342" t="str">
        <f t="shared" si="3"/>
        <v>1117SB</v>
      </c>
      <c r="T63" s="24"/>
      <c r="U63" s="17"/>
      <c r="V63" s="96"/>
      <c r="W63" s="17"/>
      <c r="X63" s="17"/>
      <c r="Y63" s="254"/>
      <c r="Z63" s="87"/>
      <c r="AA63" s="87"/>
      <c r="AB63" s="88"/>
      <c r="AC63" s="89"/>
      <c r="AD63" s="89"/>
      <c r="AE63" s="90"/>
      <c r="AF63" s="87"/>
    </row>
    <row r="64" spans="1:32" customFormat="1" ht="40" customHeight="1" thickBot="1" x14ac:dyDescent="1.1000000000000001">
      <c r="A64" s="28">
        <v>13</v>
      </c>
      <c r="B64" s="270" t="s">
        <v>58</v>
      </c>
      <c r="C64" s="28">
        <v>3</v>
      </c>
      <c r="D64" s="294" t="s">
        <v>2295</v>
      </c>
      <c r="E64" s="54">
        <f t="shared" si="0"/>
        <v>42513</v>
      </c>
      <c r="F64" s="188">
        <v>42513</v>
      </c>
      <c r="G64" s="360" t="s">
        <v>3554</v>
      </c>
      <c r="H64" s="4" t="s">
        <v>1260</v>
      </c>
      <c r="I64" s="11">
        <v>1118</v>
      </c>
      <c r="J64" s="10" t="s">
        <v>140</v>
      </c>
      <c r="K64" s="55" t="s">
        <v>3589</v>
      </c>
      <c r="L64" s="185">
        <v>1</v>
      </c>
      <c r="M64" s="338" t="s">
        <v>1426</v>
      </c>
      <c r="N64" s="186" t="s">
        <v>2960</v>
      </c>
      <c r="O64" s="212">
        <v>45936</v>
      </c>
      <c r="P64" s="73" t="s">
        <v>277</v>
      </c>
      <c r="Q64" s="187">
        <f t="shared" si="4"/>
        <v>14.095855</v>
      </c>
      <c r="R64" s="56" t="str">
        <f t="shared" si="2"/>
        <v>13,361</v>
      </c>
      <c r="S64" s="342" t="str">
        <f t="shared" si="3"/>
        <v>1118SB</v>
      </c>
      <c r="T64" s="24"/>
      <c r="U64" s="17"/>
      <c r="V64" s="26"/>
      <c r="W64" s="17"/>
      <c r="X64" s="17"/>
      <c r="Y64" s="254"/>
      <c r="Z64" s="83"/>
      <c r="AA64" s="83"/>
      <c r="AB64" s="84"/>
      <c r="AC64" s="85"/>
      <c r="AD64" s="85"/>
      <c r="AE64" s="86"/>
      <c r="AF64" s="83"/>
    </row>
    <row r="65" spans="1:32" customFormat="1" ht="40" customHeight="1" thickBot="1" x14ac:dyDescent="1.1000000000000001">
      <c r="A65" s="28">
        <v>13</v>
      </c>
      <c r="B65" s="270" t="s">
        <v>58</v>
      </c>
      <c r="C65" s="28">
        <v>3</v>
      </c>
      <c r="D65" s="294" t="s">
        <v>2296</v>
      </c>
      <c r="E65" s="54">
        <f t="shared" si="0"/>
        <v>42513</v>
      </c>
      <c r="F65" s="188">
        <v>42513</v>
      </c>
      <c r="G65" s="360" t="s">
        <v>3554</v>
      </c>
      <c r="H65" s="4" t="s">
        <v>1260</v>
      </c>
      <c r="I65" s="11">
        <v>1119</v>
      </c>
      <c r="J65" s="10" t="s">
        <v>140</v>
      </c>
      <c r="K65" s="55" t="s">
        <v>3590</v>
      </c>
      <c r="L65" s="185">
        <v>1</v>
      </c>
      <c r="M65" s="338" t="s">
        <v>1427</v>
      </c>
      <c r="N65" s="186"/>
      <c r="O65" s="212"/>
      <c r="P65" s="221" t="s">
        <v>278</v>
      </c>
      <c r="Q65" s="187">
        <f t="shared" si="4"/>
        <v>14.095855</v>
      </c>
      <c r="R65" s="56" t="str">
        <f t="shared" si="2"/>
        <v>13,361</v>
      </c>
      <c r="S65" s="342" t="str">
        <f t="shared" si="3"/>
        <v>1119SB</v>
      </c>
      <c r="T65" s="24"/>
      <c r="U65" s="17"/>
      <c r="V65" s="26"/>
      <c r="W65" s="17"/>
      <c r="X65" s="17"/>
      <c r="Y65" s="254"/>
      <c r="Z65" s="83"/>
      <c r="AA65" s="83"/>
      <c r="AB65" s="84"/>
      <c r="AC65" s="85"/>
      <c r="AD65" s="85"/>
      <c r="AE65" s="86"/>
      <c r="AF65" s="83"/>
    </row>
    <row r="66" spans="1:32" customFormat="1" ht="40" customHeight="1" thickBot="1" x14ac:dyDescent="1.1000000000000001">
      <c r="A66" s="28">
        <v>13</v>
      </c>
      <c r="B66" s="270" t="s">
        <v>58</v>
      </c>
      <c r="C66" s="28">
        <v>3</v>
      </c>
      <c r="D66" s="294" t="s">
        <v>2299</v>
      </c>
      <c r="E66" s="54">
        <f t="shared" si="0"/>
        <v>42443</v>
      </c>
      <c r="F66" s="188">
        <v>42443</v>
      </c>
      <c r="G66" s="360" t="s">
        <v>3554</v>
      </c>
      <c r="H66" s="4" t="s">
        <v>1260</v>
      </c>
      <c r="I66" s="11">
        <v>1120</v>
      </c>
      <c r="J66" s="10" t="s">
        <v>140</v>
      </c>
      <c r="K66" s="55" t="s">
        <v>3591</v>
      </c>
      <c r="L66" s="185">
        <v>1</v>
      </c>
      <c r="M66" s="338" t="s">
        <v>1428</v>
      </c>
      <c r="N66" s="186"/>
      <c r="O66" s="212"/>
      <c r="P66" s="73" t="s">
        <v>246</v>
      </c>
      <c r="Q66" s="187">
        <f t="shared" si="4"/>
        <v>14.095855</v>
      </c>
      <c r="R66" s="56" t="str">
        <f t="shared" si="2"/>
        <v>13,361</v>
      </c>
      <c r="S66" s="342" t="str">
        <f t="shared" si="3"/>
        <v>1120SB</v>
      </c>
      <c r="T66" s="24"/>
      <c r="U66" s="17"/>
      <c r="V66" s="96"/>
      <c r="W66" s="17"/>
      <c r="X66" s="17"/>
      <c r="Y66" s="254"/>
      <c r="Z66" s="83"/>
      <c r="AA66" s="83"/>
      <c r="AB66" s="84"/>
      <c r="AC66" s="85"/>
      <c r="AD66" s="85"/>
      <c r="AE66" s="86"/>
      <c r="AF66" s="83"/>
    </row>
    <row r="67" spans="1:32" customFormat="1" ht="40" customHeight="1" thickBot="1" x14ac:dyDescent="1.1000000000000001">
      <c r="A67" s="28">
        <v>12</v>
      </c>
      <c r="B67" s="270" t="s">
        <v>56</v>
      </c>
      <c r="C67" s="28">
        <v>3</v>
      </c>
      <c r="D67" s="294" t="s">
        <v>2299</v>
      </c>
      <c r="E67" s="54">
        <f t="shared" si="0"/>
        <v>42443</v>
      </c>
      <c r="F67" s="188">
        <v>42443</v>
      </c>
      <c r="G67" s="360" t="s">
        <v>3554</v>
      </c>
      <c r="H67" s="4" t="s">
        <v>1260</v>
      </c>
      <c r="I67" s="11">
        <v>1121</v>
      </c>
      <c r="J67" s="10" t="s">
        <v>140</v>
      </c>
      <c r="K67" s="55" t="s">
        <v>3592</v>
      </c>
      <c r="L67" s="185">
        <v>1</v>
      </c>
      <c r="M67" s="338" t="s">
        <v>1429</v>
      </c>
      <c r="N67" s="186"/>
      <c r="O67" s="212"/>
      <c r="P67" s="222" t="s">
        <v>247</v>
      </c>
      <c r="Q67" s="187">
        <f t="shared" si="4"/>
        <v>14.095855</v>
      </c>
      <c r="R67" s="56" t="str">
        <f t="shared" si="2"/>
        <v>13,361</v>
      </c>
      <c r="S67" s="342" t="str">
        <f t="shared" si="3"/>
        <v>1121SB</v>
      </c>
      <c r="T67" s="24"/>
      <c r="U67" s="17"/>
      <c r="V67" s="26"/>
      <c r="W67" s="17"/>
      <c r="X67" s="17"/>
      <c r="Y67" s="254"/>
      <c r="Z67" s="83"/>
      <c r="AA67" s="83"/>
      <c r="AB67" s="84"/>
      <c r="AC67" s="85"/>
      <c r="AD67" s="85"/>
      <c r="AE67" s="86"/>
      <c r="AF67" s="83"/>
    </row>
    <row r="68" spans="1:32" customFormat="1" ht="40" customHeight="1" thickBot="1" x14ac:dyDescent="1.1000000000000001">
      <c r="A68" s="28">
        <v>12</v>
      </c>
      <c r="B68" s="270" t="s">
        <v>56</v>
      </c>
      <c r="C68" s="28">
        <v>3</v>
      </c>
      <c r="D68" s="294" t="s">
        <v>2298</v>
      </c>
      <c r="E68" s="54">
        <f t="shared" si="0"/>
        <v>42632</v>
      </c>
      <c r="F68" s="188">
        <v>42632</v>
      </c>
      <c r="G68" s="360" t="s">
        <v>3554</v>
      </c>
      <c r="H68" s="4" t="s">
        <v>1260</v>
      </c>
      <c r="I68" s="11">
        <v>1122</v>
      </c>
      <c r="J68" s="10" t="s">
        <v>140</v>
      </c>
      <c r="K68" s="55" t="s">
        <v>3593</v>
      </c>
      <c r="L68" s="185">
        <v>1</v>
      </c>
      <c r="M68" s="338" t="s">
        <v>1430</v>
      </c>
      <c r="N68" s="186"/>
      <c r="O68" s="212"/>
      <c r="P68" s="73" t="s">
        <v>296</v>
      </c>
      <c r="Q68" s="187">
        <f t="shared" si="4"/>
        <v>14.095855</v>
      </c>
      <c r="R68" s="56" t="str">
        <f t="shared" si="2"/>
        <v>13,361</v>
      </c>
      <c r="S68" s="342" t="str">
        <f t="shared" si="3"/>
        <v>1122SB</v>
      </c>
      <c r="T68" s="24"/>
      <c r="U68" s="17"/>
      <c r="V68" s="26"/>
      <c r="W68" s="17"/>
      <c r="X68" s="17"/>
      <c r="Y68" s="254"/>
      <c r="Z68" s="87"/>
      <c r="AA68" s="87"/>
      <c r="AB68" s="88"/>
      <c r="AC68" s="89"/>
      <c r="AD68" s="89"/>
      <c r="AE68" s="90"/>
      <c r="AF68" s="87"/>
    </row>
    <row r="69" spans="1:32" customFormat="1" ht="40" customHeight="1" thickBot="1" x14ac:dyDescent="1.1000000000000001">
      <c r="A69" s="28">
        <v>12</v>
      </c>
      <c r="B69" s="270" t="s">
        <v>56</v>
      </c>
      <c r="C69" s="28">
        <v>3</v>
      </c>
      <c r="D69" s="294">
        <v>44</v>
      </c>
      <c r="E69" s="54">
        <f t="shared" si="0"/>
        <v>44599</v>
      </c>
      <c r="F69" s="188">
        <v>44599</v>
      </c>
      <c r="G69" s="360" t="s">
        <v>3540</v>
      </c>
      <c r="H69" s="4" t="s">
        <v>1260</v>
      </c>
      <c r="I69" s="11">
        <v>1123</v>
      </c>
      <c r="J69" s="10" t="s">
        <v>32</v>
      </c>
      <c r="K69" s="55" t="s">
        <v>3594</v>
      </c>
      <c r="L69" s="185">
        <v>5</v>
      </c>
      <c r="M69" s="338" t="s">
        <v>4824</v>
      </c>
      <c r="N69" s="186"/>
      <c r="O69" s="212"/>
      <c r="P69" s="73" t="s">
        <v>2252</v>
      </c>
      <c r="Q69" s="187">
        <f t="shared" si="4"/>
        <v>14.095855</v>
      </c>
      <c r="R69" s="56" t="str">
        <f t="shared" si="2"/>
        <v>13,361</v>
      </c>
      <c r="S69" s="342" t="str">
        <f t="shared" si="3"/>
        <v>1123OT</v>
      </c>
      <c r="T69" s="24"/>
      <c r="U69" s="17"/>
      <c r="V69" s="26"/>
      <c r="W69" s="17"/>
      <c r="X69" s="17"/>
      <c r="Y69" s="17"/>
      <c r="Z69" s="82" t="s">
        <v>127</v>
      </c>
      <c r="AA69" s="82" t="s">
        <v>128</v>
      </c>
      <c r="AB69" s="82"/>
      <c r="AC69" s="82"/>
      <c r="AD69" s="82"/>
      <c r="AE69" s="82"/>
      <c r="AF69" s="82" t="s">
        <v>129</v>
      </c>
    </row>
    <row r="70" spans="1:32" customFormat="1" ht="40" customHeight="1" thickBot="1" x14ac:dyDescent="1.1000000000000001">
      <c r="A70" s="28">
        <v>12</v>
      </c>
      <c r="B70" s="270" t="s">
        <v>56</v>
      </c>
      <c r="C70" s="28">
        <v>3</v>
      </c>
      <c r="D70" s="294">
        <v>44</v>
      </c>
      <c r="E70" s="54">
        <f t="shared" si="0"/>
        <v>45089</v>
      </c>
      <c r="F70" s="188">
        <v>45089</v>
      </c>
      <c r="G70" s="360" t="s">
        <v>3554</v>
      </c>
      <c r="H70" s="4" t="s">
        <v>1260</v>
      </c>
      <c r="I70" s="311">
        <v>1124</v>
      </c>
      <c r="J70" s="312" t="s">
        <v>140</v>
      </c>
      <c r="K70" s="313" t="s">
        <v>3595</v>
      </c>
      <c r="L70" s="185">
        <v>2</v>
      </c>
      <c r="M70" s="338" t="s">
        <v>4825</v>
      </c>
      <c r="N70" s="186"/>
      <c r="O70" s="212"/>
      <c r="P70" s="221" t="s">
        <v>2934</v>
      </c>
      <c r="Q70" s="187">
        <f t="shared" si="4"/>
        <v>14.095855</v>
      </c>
      <c r="R70" s="56" t="str">
        <f t="shared" si="2"/>
        <v>13,361</v>
      </c>
      <c r="S70" s="342" t="str">
        <f t="shared" si="3"/>
        <v>1124SB</v>
      </c>
      <c r="T70" s="24"/>
      <c r="U70" s="17"/>
      <c r="V70" s="26"/>
      <c r="W70" s="17"/>
      <c r="X70" s="17"/>
      <c r="Y70" s="254"/>
      <c r="Z70" s="83"/>
      <c r="AA70" s="83"/>
      <c r="AB70" s="84"/>
      <c r="AC70" s="85"/>
      <c r="AD70" s="85"/>
      <c r="AE70" s="86"/>
      <c r="AF70" s="83"/>
    </row>
    <row r="71" spans="1:32" customFormat="1" ht="40" customHeight="1" thickBot="1" x14ac:dyDescent="1.1000000000000001">
      <c r="A71" s="28">
        <v>12</v>
      </c>
      <c r="B71" s="270" t="s">
        <v>56</v>
      </c>
      <c r="C71" s="28">
        <v>3</v>
      </c>
      <c r="D71" s="294" t="s">
        <v>2300</v>
      </c>
      <c r="E71" s="54">
        <f t="shared" ref="E71" si="5">SUM(F71)</f>
        <v>43199</v>
      </c>
      <c r="F71" s="188">
        <v>43199</v>
      </c>
      <c r="G71" s="360" t="s">
        <v>3554</v>
      </c>
      <c r="H71" s="4" t="s">
        <v>1260</v>
      </c>
      <c r="I71" s="311">
        <v>1125</v>
      </c>
      <c r="J71" s="312" t="s">
        <v>140</v>
      </c>
      <c r="K71" s="313" t="s">
        <v>3597</v>
      </c>
      <c r="L71" s="185">
        <v>1</v>
      </c>
      <c r="M71" s="338" t="s">
        <v>4827</v>
      </c>
      <c r="N71" s="186"/>
      <c r="O71" s="212"/>
      <c r="P71" s="221" t="s">
        <v>603</v>
      </c>
      <c r="Q71" s="187">
        <f t="shared" ref="Q71" si="6">R71*R$2</f>
        <v>14.095855</v>
      </c>
      <c r="R71" s="56" t="str">
        <f t="shared" si="2"/>
        <v>13,361</v>
      </c>
      <c r="S71" s="342" t="str">
        <f t="shared" ref="S71" si="7">I71&amp;""&amp;J71</f>
        <v>1125SB</v>
      </c>
      <c r="T71" s="24"/>
      <c r="U71" s="17"/>
      <c r="V71" s="26"/>
      <c r="W71" s="17"/>
      <c r="X71" s="17"/>
      <c r="Y71" s="254"/>
      <c r="Z71" s="83"/>
      <c r="AA71" s="83"/>
      <c r="AB71" s="84"/>
      <c r="AC71" s="85"/>
      <c r="AD71" s="85"/>
      <c r="AE71" s="86"/>
      <c r="AF71" s="83"/>
    </row>
    <row r="72" spans="1:32" customFormat="1" ht="40" customHeight="1" x14ac:dyDescent="1.05">
      <c r="A72" s="28">
        <v>12</v>
      </c>
      <c r="B72" s="270" t="s">
        <v>56</v>
      </c>
      <c r="C72" s="28">
        <v>3</v>
      </c>
      <c r="D72" s="294" t="s">
        <v>2300</v>
      </c>
      <c r="E72" s="54">
        <f t="shared" si="0"/>
        <v>45306</v>
      </c>
      <c r="F72" s="188">
        <v>45306</v>
      </c>
      <c r="G72" s="360" t="s">
        <v>3540</v>
      </c>
      <c r="H72" s="4" t="s">
        <v>1260</v>
      </c>
      <c r="I72" s="11">
        <v>1125</v>
      </c>
      <c r="J72" s="10" t="s">
        <v>32</v>
      </c>
      <c r="K72" s="55" t="s">
        <v>3596</v>
      </c>
      <c r="L72" s="185">
        <v>5</v>
      </c>
      <c r="M72" s="338" t="s">
        <v>4826</v>
      </c>
      <c r="N72" s="186"/>
      <c r="O72" s="212"/>
      <c r="P72" s="221" t="s">
        <v>2974</v>
      </c>
      <c r="Q72" s="187">
        <f t="shared" si="4"/>
        <v>14.095855</v>
      </c>
      <c r="R72" s="56" t="str">
        <f t="shared" si="2"/>
        <v>13,361</v>
      </c>
      <c r="S72" s="342" t="str">
        <f t="shared" si="3"/>
        <v>1125OT</v>
      </c>
      <c r="T72" s="24"/>
      <c r="U72" s="17"/>
      <c r="V72" s="96"/>
      <c r="W72" s="17"/>
      <c r="X72" s="17"/>
      <c r="Y72" s="17"/>
      <c r="Z72" s="82"/>
      <c r="AA72" s="82"/>
      <c r="AB72" s="82"/>
      <c r="AC72" s="82"/>
      <c r="AD72" s="82"/>
      <c r="AE72" s="82"/>
      <c r="AF72" s="82"/>
    </row>
    <row r="73" spans="1:32" customFormat="1" ht="40" customHeight="1" x14ac:dyDescent="1.05">
      <c r="A73" s="28">
        <v>12</v>
      </c>
      <c r="B73" s="270" t="s">
        <v>56</v>
      </c>
      <c r="C73" s="28">
        <v>3</v>
      </c>
      <c r="D73" s="294" t="s">
        <v>2301</v>
      </c>
      <c r="E73" s="54">
        <f t="shared" si="0"/>
        <v>45404</v>
      </c>
      <c r="F73" s="188">
        <v>45404</v>
      </c>
      <c r="G73" s="360" t="s">
        <v>3540</v>
      </c>
      <c r="H73" s="4" t="s">
        <v>1260</v>
      </c>
      <c r="I73" s="11">
        <v>1126</v>
      </c>
      <c r="J73" s="10" t="s">
        <v>32</v>
      </c>
      <c r="K73" s="55" t="s">
        <v>3598</v>
      </c>
      <c r="L73" s="185">
        <v>5</v>
      </c>
      <c r="M73" s="338" t="s">
        <v>4828</v>
      </c>
      <c r="N73" s="186"/>
      <c r="O73" s="212"/>
      <c r="P73" s="221" t="s">
        <v>3100</v>
      </c>
      <c r="Q73" s="187">
        <f t="shared" si="4"/>
        <v>14.095855</v>
      </c>
      <c r="R73" s="56" t="str">
        <f t="shared" si="2"/>
        <v>13,361</v>
      </c>
      <c r="S73" s="342" t="str">
        <f t="shared" si="3"/>
        <v>1126OT</v>
      </c>
      <c r="T73" s="24"/>
      <c r="U73" s="17"/>
      <c r="V73" s="96"/>
      <c r="W73" s="17"/>
      <c r="X73" s="17"/>
      <c r="Y73" s="17"/>
      <c r="Z73" s="82" t="s">
        <v>127</v>
      </c>
      <c r="AA73" s="82" t="s">
        <v>128</v>
      </c>
      <c r="AB73" s="82"/>
      <c r="AC73" s="82"/>
      <c r="AD73" s="82"/>
      <c r="AE73" s="82"/>
      <c r="AF73" s="82" t="s">
        <v>129</v>
      </c>
    </row>
    <row r="74" spans="1:32" customFormat="1" ht="40" customHeight="1" x14ac:dyDescent="1.05">
      <c r="A74" s="28">
        <v>6</v>
      </c>
      <c r="B74" s="270" t="s">
        <v>48</v>
      </c>
      <c r="C74" s="28">
        <v>3</v>
      </c>
      <c r="D74" s="294" t="s">
        <v>2302</v>
      </c>
      <c r="E74" s="54">
        <f>SUM(F74)</f>
        <v>44998</v>
      </c>
      <c r="F74" s="188">
        <v>44998</v>
      </c>
      <c r="G74" s="360" t="s">
        <v>3540</v>
      </c>
      <c r="H74" s="4" t="s">
        <v>1260</v>
      </c>
      <c r="I74" s="11">
        <v>1210</v>
      </c>
      <c r="J74" s="10" t="s">
        <v>32</v>
      </c>
      <c r="K74" s="55" t="s">
        <v>3599</v>
      </c>
      <c r="L74" s="185">
        <v>5</v>
      </c>
      <c r="M74" s="338" t="s">
        <v>4829</v>
      </c>
      <c r="N74" s="186"/>
      <c r="O74" s="212"/>
      <c r="P74" s="73" t="s">
        <v>2898</v>
      </c>
      <c r="Q74" s="187">
        <f t="shared" si="4"/>
        <v>14.095855</v>
      </c>
      <c r="R74" s="56" t="str">
        <f t="shared" si="2"/>
        <v>13,361</v>
      </c>
      <c r="S74" s="342" t="str">
        <f t="shared" si="3"/>
        <v>1210OT</v>
      </c>
      <c r="T74" s="24"/>
      <c r="U74" s="17"/>
      <c r="V74" s="26"/>
      <c r="W74" s="17"/>
      <c r="X74" s="17"/>
      <c r="Y74" s="17"/>
      <c r="Z74" s="82" t="s">
        <v>127</v>
      </c>
      <c r="AA74" s="82" t="s">
        <v>128</v>
      </c>
      <c r="AB74" s="82"/>
      <c r="AC74" s="82"/>
      <c r="AD74" s="82"/>
      <c r="AE74" s="82"/>
      <c r="AF74" s="82" t="s">
        <v>129</v>
      </c>
    </row>
    <row r="75" spans="1:32" customFormat="1" ht="40" customHeight="1" x14ac:dyDescent="1.05">
      <c r="A75" s="28">
        <v>6</v>
      </c>
      <c r="B75" s="270" t="s">
        <v>48</v>
      </c>
      <c r="C75" s="28">
        <v>3</v>
      </c>
      <c r="D75" s="294" t="s">
        <v>2302</v>
      </c>
      <c r="E75" s="54">
        <f t="shared" si="0"/>
        <v>43199</v>
      </c>
      <c r="F75" s="188">
        <v>43199</v>
      </c>
      <c r="G75" s="360" t="s">
        <v>3540</v>
      </c>
      <c r="H75" s="4" t="s">
        <v>1260</v>
      </c>
      <c r="I75" s="11">
        <v>1211</v>
      </c>
      <c r="J75" s="10" t="s">
        <v>32</v>
      </c>
      <c r="K75" s="55" t="s">
        <v>3600</v>
      </c>
      <c r="L75" s="185">
        <v>3</v>
      </c>
      <c r="M75" s="338" t="s">
        <v>1431</v>
      </c>
      <c r="N75" s="186"/>
      <c r="O75" s="212"/>
      <c r="P75" s="73" t="s">
        <v>604</v>
      </c>
      <c r="Q75" s="187">
        <f t="shared" si="4"/>
        <v>14.095855</v>
      </c>
      <c r="R75" s="56" t="str">
        <f t="shared" si="2"/>
        <v>13,361</v>
      </c>
      <c r="S75" s="342" t="str">
        <f t="shared" si="3"/>
        <v>1211OT</v>
      </c>
      <c r="T75" s="24"/>
      <c r="U75" s="17"/>
      <c r="V75" s="96"/>
      <c r="W75" s="17"/>
      <c r="X75" s="17"/>
      <c r="Y75" s="17"/>
      <c r="Z75" s="82" t="s">
        <v>127</v>
      </c>
      <c r="AA75" s="82" t="s">
        <v>128</v>
      </c>
      <c r="AB75" s="82"/>
      <c r="AC75" s="82"/>
      <c r="AD75" s="82"/>
      <c r="AE75" s="82"/>
      <c r="AF75" s="82" t="s">
        <v>129</v>
      </c>
    </row>
    <row r="76" spans="1:32" customFormat="1" ht="40" customHeight="1" x14ac:dyDescent="1.05">
      <c r="A76" s="28">
        <v>6</v>
      </c>
      <c r="B76" s="270" t="s">
        <v>48</v>
      </c>
      <c r="C76" s="28">
        <v>3</v>
      </c>
      <c r="D76" s="294" t="s">
        <v>2302</v>
      </c>
      <c r="E76" s="54">
        <f>SUM(F76)</f>
        <v>45769</v>
      </c>
      <c r="F76" s="188">
        <v>45769</v>
      </c>
      <c r="G76" s="360" t="s">
        <v>3540</v>
      </c>
      <c r="H76" s="4" t="s">
        <v>1260</v>
      </c>
      <c r="I76" s="11">
        <v>1212</v>
      </c>
      <c r="J76" s="10" t="s">
        <v>33</v>
      </c>
      <c r="K76" s="55" t="s">
        <v>3145</v>
      </c>
      <c r="L76" s="185">
        <v>4</v>
      </c>
      <c r="M76" s="241">
        <v>9782758557142</v>
      </c>
      <c r="N76" s="186"/>
      <c r="O76" s="212"/>
      <c r="P76" s="73" t="s">
        <v>5210</v>
      </c>
      <c r="Q76" s="187">
        <f t="shared" si="4"/>
        <v>14.095855</v>
      </c>
      <c r="R76" s="56" t="str">
        <f t="shared" si="2"/>
        <v>13,361</v>
      </c>
      <c r="S76" s="342" t="str">
        <f t="shared" si="3"/>
        <v>1212ET</v>
      </c>
      <c r="T76" s="24"/>
      <c r="U76" s="17"/>
      <c r="V76" s="26"/>
      <c r="W76" s="17"/>
      <c r="X76" s="17"/>
      <c r="Y76" s="17"/>
      <c r="Z76" s="82" t="s">
        <v>127</v>
      </c>
      <c r="AA76" s="82" t="s">
        <v>128</v>
      </c>
      <c r="AB76" s="82"/>
      <c r="AC76" s="82"/>
      <c r="AD76" s="82"/>
      <c r="AE76" s="82"/>
      <c r="AF76" s="82" t="s">
        <v>129</v>
      </c>
    </row>
    <row r="77" spans="1:32" customFormat="1" ht="40" customHeight="1" x14ac:dyDescent="1.05">
      <c r="A77" s="28">
        <v>6</v>
      </c>
      <c r="B77" s="270" t="s">
        <v>48</v>
      </c>
      <c r="C77" s="28">
        <v>3</v>
      </c>
      <c r="D77" s="294" t="s">
        <v>2302</v>
      </c>
      <c r="E77" s="54">
        <f t="shared" ref="E77:E140" si="8">SUM(F77)</f>
        <v>43535</v>
      </c>
      <c r="F77" s="188">
        <v>43535</v>
      </c>
      <c r="G77" s="360" t="s">
        <v>3540</v>
      </c>
      <c r="H77" s="4" t="s">
        <v>1260</v>
      </c>
      <c r="I77" s="11">
        <v>1214</v>
      </c>
      <c r="J77" s="10" t="s">
        <v>33</v>
      </c>
      <c r="K77" s="55" t="s">
        <v>3601</v>
      </c>
      <c r="L77" s="185">
        <v>3</v>
      </c>
      <c r="M77" s="338" t="s">
        <v>914</v>
      </c>
      <c r="N77" s="186"/>
      <c r="O77" s="212"/>
      <c r="P77" s="73" t="s">
        <v>915</v>
      </c>
      <c r="Q77" s="187">
        <f t="shared" si="4"/>
        <v>14.095855</v>
      </c>
      <c r="R77" s="56" t="str">
        <f t="shared" si="2"/>
        <v>13,361</v>
      </c>
      <c r="S77" s="342" t="str">
        <f t="shared" si="3"/>
        <v>1214ET</v>
      </c>
      <c r="T77" s="24"/>
      <c r="U77" s="17"/>
      <c r="V77" s="96"/>
      <c r="W77" s="17"/>
      <c r="X77" s="17"/>
      <c r="Y77" s="17"/>
      <c r="Z77" s="82" t="s">
        <v>127</v>
      </c>
      <c r="AA77" s="82" t="s">
        <v>128</v>
      </c>
      <c r="AB77" s="82"/>
      <c r="AC77" s="82"/>
      <c r="AD77" s="82"/>
      <c r="AE77" s="82"/>
      <c r="AF77" s="82" t="s">
        <v>129</v>
      </c>
    </row>
    <row r="78" spans="1:32" customFormat="1" ht="40" customHeight="1" x14ac:dyDescent="1.05">
      <c r="A78" s="28">
        <v>6</v>
      </c>
      <c r="B78" s="270" t="s">
        <v>48</v>
      </c>
      <c r="C78" s="28">
        <v>3</v>
      </c>
      <c r="D78" s="293" t="s">
        <v>2303</v>
      </c>
      <c r="E78" s="54">
        <f t="shared" si="8"/>
        <v>43535</v>
      </c>
      <c r="F78" s="190">
        <v>43535</v>
      </c>
      <c r="G78" s="360" t="s">
        <v>3540</v>
      </c>
      <c r="H78" s="33" t="s">
        <v>1260</v>
      </c>
      <c r="I78" s="11">
        <v>1215</v>
      </c>
      <c r="J78" s="10" t="s">
        <v>33</v>
      </c>
      <c r="K78" s="60" t="s">
        <v>3602</v>
      </c>
      <c r="L78" s="185">
        <v>4</v>
      </c>
      <c r="M78" s="338" t="s">
        <v>916</v>
      </c>
      <c r="N78" s="186"/>
      <c r="O78" s="212"/>
      <c r="P78" s="73" t="s">
        <v>917</v>
      </c>
      <c r="Q78" s="187">
        <f t="shared" si="4"/>
        <v>14.095855</v>
      </c>
      <c r="R78" s="56" t="str">
        <f t="shared" ref="R78:R141" si="9">IF($J78="ETR","16,40",IF($J78="OTR","16,40",IF($J78="RTR","16,40",IF($H78="M","8,44",IF($J78="O","10,90",IF($J78="E","10,90",IF($J78="","10,90","13,361")))))))</f>
        <v>13,361</v>
      </c>
      <c r="S78" s="342" t="str">
        <f t="shared" ref="S78:S141" si="10">I78&amp;""&amp;J78</f>
        <v>1215ET</v>
      </c>
      <c r="T78" s="24"/>
      <c r="U78" s="17"/>
      <c r="V78" s="26"/>
      <c r="W78" s="17"/>
      <c r="X78" s="17"/>
      <c r="Y78" s="17"/>
      <c r="Z78" s="82" t="s">
        <v>127</v>
      </c>
      <c r="AA78" s="82" t="s">
        <v>128</v>
      </c>
      <c r="AB78" s="82"/>
      <c r="AC78" s="82"/>
      <c r="AD78" s="82"/>
      <c r="AE78" s="82"/>
      <c r="AF78" s="82" t="s">
        <v>129</v>
      </c>
    </row>
    <row r="79" spans="1:32" customFormat="1" ht="40" customHeight="1" thickBot="1" x14ac:dyDescent="1.1000000000000001">
      <c r="A79" s="28">
        <v>13</v>
      </c>
      <c r="B79" s="270" t="s">
        <v>58</v>
      </c>
      <c r="C79" s="28">
        <v>3</v>
      </c>
      <c r="D79" s="294" t="s">
        <v>2303</v>
      </c>
      <c r="E79" s="54">
        <f t="shared" si="8"/>
        <v>45376</v>
      </c>
      <c r="F79" s="188">
        <v>45376</v>
      </c>
      <c r="G79" s="360" t="s">
        <v>3540</v>
      </c>
      <c r="H79" s="4" t="s">
        <v>1260</v>
      </c>
      <c r="I79" s="11">
        <v>1215</v>
      </c>
      <c r="J79" s="10" t="s">
        <v>32</v>
      </c>
      <c r="K79" s="55" t="s">
        <v>3603</v>
      </c>
      <c r="L79" s="185">
        <v>5</v>
      </c>
      <c r="M79" s="338" t="s">
        <v>4830</v>
      </c>
      <c r="N79" s="186"/>
      <c r="O79" s="212"/>
      <c r="P79" s="221" t="s">
        <v>3090</v>
      </c>
      <c r="Q79" s="187">
        <f t="shared" si="4"/>
        <v>14.095855</v>
      </c>
      <c r="R79" s="56" t="str">
        <f t="shared" si="9"/>
        <v>13,361</v>
      </c>
      <c r="S79" s="342" t="str">
        <f t="shared" si="10"/>
        <v>1215OT</v>
      </c>
      <c r="T79" s="24"/>
      <c r="U79" s="17"/>
      <c r="V79" s="26"/>
      <c r="W79" s="17"/>
      <c r="X79" s="17"/>
      <c r="Y79" s="17"/>
      <c r="Z79" s="82" t="s">
        <v>127</v>
      </c>
      <c r="AA79" s="82" t="s">
        <v>128</v>
      </c>
      <c r="AB79" s="82"/>
      <c r="AC79" s="82"/>
      <c r="AD79" s="82"/>
      <c r="AE79" s="82"/>
      <c r="AF79" s="82" t="s">
        <v>129</v>
      </c>
    </row>
    <row r="80" spans="1:32" customFormat="1" ht="40" customHeight="1" thickBot="1" x14ac:dyDescent="1.1000000000000001">
      <c r="A80" s="28">
        <v>13</v>
      </c>
      <c r="B80" s="270" t="s">
        <v>58</v>
      </c>
      <c r="C80" s="28">
        <v>3</v>
      </c>
      <c r="D80" s="294" t="s">
        <v>2303</v>
      </c>
      <c r="E80" s="54">
        <f t="shared" si="8"/>
        <v>43514</v>
      </c>
      <c r="F80" s="188">
        <v>43514</v>
      </c>
      <c r="G80" s="360" t="s">
        <v>3554</v>
      </c>
      <c r="H80" s="4" t="s">
        <v>1260</v>
      </c>
      <c r="I80" s="11">
        <v>1216</v>
      </c>
      <c r="J80" s="10" t="s">
        <v>140</v>
      </c>
      <c r="K80" s="55" t="s">
        <v>3604</v>
      </c>
      <c r="L80" s="185">
        <v>1</v>
      </c>
      <c r="M80" s="338" t="s">
        <v>794</v>
      </c>
      <c r="N80" s="186"/>
      <c r="O80" s="212"/>
      <c r="P80" s="221" t="s">
        <v>795</v>
      </c>
      <c r="Q80" s="187">
        <f t="shared" si="4"/>
        <v>14.095855</v>
      </c>
      <c r="R80" s="56" t="str">
        <f t="shared" si="9"/>
        <v>13,361</v>
      </c>
      <c r="S80" s="342" t="str">
        <f t="shared" si="10"/>
        <v>1216SB</v>
      </c>
      <c r="T80" s="24"/>
      <c r="U80" s="17"/>
      <c r="V80" s="26"/>
      <c r="W80" s="17"/>
      <c r="X80" s="17"/>
      <c r="Y80" s="254"/>
      <c r="Z80" s="83"/>
      <c r="AA80" s="83"/>
      <c r="AB80" s="84"/>
      <c r="AC80" s="85"/>
      <c r="AD80" s="85"/>
      <c r="AE80" s="86"/>
      <c r="AF80" s="83"/>
    </row>
    <row r="81" spans="1:32" customFormat="1" ht="40" customHeight="1" thickBot="1" x14ac:dyDescent="1.1000000000000001">
      <c r="A81" s="28">
        <v>13</v>
      </c>
      <c r="B81" s="270" t="s">
        <v>58</v>
      </c>
      <c r="C81" s="28">
        <v>3</v>
      </c>
      <c r="D81" s="294" t="s">
        <v>2304</v>
      </c>
      <c r="E81" s="54">
        <f t="shared" si="8"/>
        <v>42443</v>
      </c>
      <c r="F81" s="188">
        <v>42443</v>
      </c>
      <c r="G81" s="360" t="s">
        <v>3554</v>
      </c>
      <c r="H81" s="4" t="s">
        <v>1260</v>
      </c>
      <c r="I81" s="11">
        <v>1217</v>
      </c>
      <c r="J81" s="10" t="s">
        <v>140</v>
      </c>
      <c r="K81" s="55" t="s">
        <v>3605</v>
      </c>
      <c r="L81" s="185">
        <v>1</v>
      </c>
      <c r="M81" s="338" t="s">
        <v>1432</v>
      </c>
      <c r="N81" s="186"/>
      <c r="O81" s="212"/>
      <c r="P81" s="73" t="s">
        <v>248</v>
      </c>
      <c r="Q81" s="187">
        <f t="shared" si="4"/>
        <v>14.095855</v>
      </c>
      <c r="R81" s="56" t="str">
        <f t="shared" si="9"/>
        <v>13,361</v>
      </c>
      <c r="S81" s="342" t="str">
        <f t="shared" si="10"/>
        <v>1217SB</v>
      </c>
      <c r="T81" s="24"/>
      <c r="U81" s="17"/>
      <c r="V81" s="26"/>
      <c r="W81" s="17"/>
      <c r="X81" s="17"/>
      <c r="Y81" s="254"/>
      <c r="Z81" s="87"/>
      <c r="AA81" s="87"/>
      <c r="AB81" s="88"/>
      <c r="AC81" s="89"/>
      <c r="AD81" s="89"/>
      <c r="AE81" s="90"/>
      <c r="AF81" s="87"/>
    </row>
    <row r="82" spans="1:32" customFormat="1" ht="40" customHeight="1" thickBot="1" x14ac:dyDescent="1.1000000000000001">
      <c r="A82" s="28">
        <v>13</v>
      </c>
      <c r="B82" s="270" t="s">
        <v>58</v>
      </c>
      <c r="C82" s="28">
        <v>3</v>
      </c>
      <c r="D82" s="294" t="s">
        <v>2304</v>
      </c>
      <c r="E82" s="54">
        <f t="shared" si="8"/>
        <v>45845</v>
      </c>
      <c r="F82" s="188">
        <v>45845</v>
      </c>
      <c r="G82" s="360" t="s">
        <v>3554</v>
      </c>
      <c r="H82" s="4" t="s">
        <v>1260</v>
      </c>
      <c r="I82" s="11">
        <v>1218</v>
      </c>
      <c r="J82" s="10" t="s">
        <v>140</v>
      </c>
      <c r="K82" s="55" t="s">
        <v>3606</v>
      </c>
      <c r="L82" s="185">
        <v>2</v>
      </c>
      <c r="M82" s="241">
        <v>9782758557951</v>
      </c>
      <c r="N82" s="186" t="s">
        <v>2960</v>
      </c>
      <c r="O82" s="212">
        <v>45845</v>
      </c>
      <c r="P82" s="221" t="s">
        <v>5327</v>
      </c>
      <c r="Q82" s="187">
        <f t="shared" si="4"/>
        <v>14.095855</v>
      </c>
      <c r="R82" s="56" t="str">
        <f t="shared" si="9"/>
        <v>13,361</v>
      </c>
      <c r="S82" s="342" t="str">
        <f t="shared" si="10"/>
        <v>1218SB</v>
      </c>
      <c r="T82" s="24"/>
      <c r="U82" s="17"/>
      <c r="V82" s="26"/>
      <c r="W82" s="17"/>
      <c r="X82" s="17"/>
      <c r="Y82" s="254"/>
      <c r="Z82" s="83"/>
      <c r="AA82" s="83"/>
      <c r="AB82" s="84"/>
      <c r="AC82" s="85"/>
      <c r="AD82" s="85"/>
      <c r="AE82" s="86"/>
      <c r="AF82" s="83"/>
    </row>
    <row r="83" spans="1:32" customFormat="1" ht="40" customHeight="1" thickBot="1" x14ac:dyDescent="1.1000000000000001">
      <c r="A83" s="28">
        <v>13</v>
      </c>
      <c r="B83" s="270" t="s">
        <v>58</v>
      </c>
      <c r="C83" s="28">
        <v>3</v>
      </c>
      <c r="D83" s="294" t="s">
        <v>2304</v>
      </c>
      <c r="E83" s="54">
        <f t="shared" si="8"/>
        <v>45453</v>
      </c>
      <c r="F83" s="188">
        <v>45453</v>
      </c>
      <c r="G83" s="360" t="s">
        <v>3554</v>
      </c>
      <c r="H83" s="4" t="s">
        <v>1260</v>
      </c>
      <c r="I83" s="11">
        <v>1219</v>
      </c>
      <c r="J83" s="10" t="s">
        <v>140</v>
      </c>
      <c r="K83" s="55" t="s">
        <v>3607</v>
      </c>
      <c r="L83" s="185">
        <v>2</v>
      </c>
      <c r="M83" s="338" t="s">
        <v>4831</v>
      </c>
      <c r="N83" s="186"/>
      <c r="O83" s="212"/>
      <c r="P83" s="222" t="s">
        <v>3108</v>
      </c>
      <c r="Q83" s="187">
        <f t="shared" si="4"/>
        <v>14.095855</v>
      </c>
      <c r="R83" s="56" t="str">
        <f t="shared" si="9"/>
        <v>13,361</v>
      </c>
      <c r="S83" s="342" t="str">
        <f t="shared" si="10"/>
        <v>1219SB</v>
      </c>
      <c r="T83" s="24"/>
      <c r="U83" s="17"/>
      <c r="V83" s="26"/>
      <c r="W83" s="17"/>
      <c r="X83" s="17"/>
      <c r="Y83" s="254"/>
      <c r="Z83" s="83"/>
      <c r="AA83" s="83"/>
      <c r="AB83" s="84"/>
      <c r="AC83" s="85"/>
      <c r="AD83" s="85"/>
      <c r="AE83" s="86"/>
      <c r="AF83" s="83"/>
    </row>
    <row r="84" spans="1:32" customFormat="1" ht="40" customHeight="1" thickBot="1" x14ac:dyDescent="1.1000000000000001">
      <c r="A84" s="28">
        <v>12</v>
      </c>
      <c r="B84" s="270" t="s">
        <v>56</v>
      </c>
      <c r="C84" s="28">
        <v>3</v>
      </c>
      <c r="D84" s="294" t="s">
        <v>2305</v>
      </c>
      <c r="E84" s="54">
        <f t="shared" si="8"/>
        <v>42443</v>
      </c>
      <c r="F84" s="188">
        <v>42443</v>
      </c>
      <c r="G84" s="360" t="s">
        <v>3554</v>
      </c>
      <c r="H84" s="4" t="s">
        <v>1260</v>
      </c>
      <c r="I84" s="11">
        <v>1220</v>
      </c>
      <c r="J84" s="10" t="s">
        <v>140</v>
      </c>
      <c r="K84" s="55" t="s">
        <v>3608</v>
      </c>
      <c r="L84" s="185">
        <v>1</v>
      </c>
      <c r="M84" s="338" t="s">
        <v>1433</v>
      </c>
      <c r="N84" s="186" t="s">
        <v>2960</v>
      </c>
      <c r="O84" s="212">
        <v>45964</v>
      </c>
      <c r="P84" s="221" t="s">
        <v>249</v>
      </c>
      <c r="Q84" s="187">
        <f t="shared" si="4"/>
        <v>14.095855</v>
      </c>
      <c r="R84" s="56" t="str">
        <f t="shared" si="9"/>
        <v>13,361</v>
      </c>
      <c r="S84" s="342" t="str">
        <f t="shared" si="10"/>
        <v>1220SB</v>
      </c>
      <c r="T84" s="24"/>
      <c r="U84" s="17"/>
      <c r="V84" s="96"/>
      <c r="W84" s="17"/>
      <c r="X84" s="17"/>
      <c r="Y84" s="254"/>
      <c r="Z84" s="83"/>
      <c r="AA84" s="83"/>
      <c r="AB84" s="84"/>
      <c r="AC84" s="85"/>
      <c r="AD84" s="85"/>
      <c r="AE84" s="86"/>
      <c r="AF84" s="83"/>
    </row>
    <row r="85" spans="1:32" customFormat="1" ht="40" customHeight="1" thickBot="1" x14ac:dyDescent="1.1000000000000001">
      <c r="A85" s="28">
        <v>12</v>
      </c>
      <c r="B85" s="270" t="s">
        <v>56</v>
      </c>
      <c r="C85" s="28">
        <v>3</v>
      </c>
      <c r="D85" s="294" t="s">
        <v>2305</v>
      </c>
      <c r="E85" s="54">
        <f t="shared" si="8"/>
        <v>42443</v>
      </c>
      <c r="F85" s="188">
        <v>42443</v>
      </c>
      <c r="G85" s="360" t="s">
        <v>3554</v>
      </c>
      <c r="H85" s="4" t="s">
        <v>1260</v>
      </c>
      <c r="I85" s="11">
        <v>1221</v>
      </c>
      <c r="J85" s="10" t="s">
        <v>140</v>
      </c>
      <c r="K85" s="55" t="s">
        <v>3609</v>
      </c>
      <c r="L85" s="185">
        <v>1</v>
      </c>
      <c r="M85" s="338" t="s">
        <v>1434</v>
      </c>
      <c r="N85" s="186"/>
      <c r="O85" s="212"/>
      <c r="P85" s="73" t="s">
        <v>250</v>
      </c>
      <c r="Q85" s="187">
        <f t="shared" si="4"/>
        <v>14.095855</v>
      </c>
      <c r="R85" s="56" t="str">
        <f t="shared" si="9"/>
        <v>13,361</v>
      </c>
      <c r="S85" s="342" t="str">
        <f t="shared" si="10"/>
        <v>1221SB</v>
      </c>
      <c r="T85" s="24"/>
      <c r="U85" s="17"/>
      <c r="V85" s="26"/>
      <c r="W85" s="17"/>
      <c r="X85" s="17"/>
      <c r="Y85" s="254"/>
      <c r="Z85" s="83"/>
      <c r="AA85" s="83"/>
      <c r="AB85" s="84"/>
      <c r="AC85" s="85"/>
      <c r="AD85" s="85"/>
      <c r="AE85" s="86"/>
      <c r="AF85" s="83"/>
    </row>
    <row r="86" spans="1:32" customFormat="1" ht="40" customHeight="1" thickBot="1" x14ac:dyDescent="1.1000000000000001">
      <c r="A86" s="28">
        <v>12</v>
      </c>
      <c r="B86" s="270" t="s">
        <v>56</v>
      </c>
      <c r="C86" s="28">
        <v>3</v>
      </c>
      <c r="D86" s="294" t="s">
        <v>2298</v>
      </c>
      <c r="E86" s="54">
        <f t="shared" si="8"/>
        <v>42401</v>
      </c>
      <c r="F86" s="188">
        <v>42401</v>
      </c>
      <c r="G86" s="360" t="s">
        <v>3554</v>
      </c>
      <c r="H86" s="4" t="s">
        <v>1260</v>
      </c>
      <c r="I86" s="11">
        <v>1222</v>
      </c>
      <c r="J86" s="10" t="s">
        <v>140</v>
      </c>
      <c r="K86" s="55" t="s">
        <v>3610</v>
      </c>
      <c r="L86" s="185">
        <v>1</v>
      </c>
      <c r="M86" s="338" t="s">
        <v>1435</v>
      </c>
      <c r="N86" s="186"/>
      <c r="O86" s="212"/>
      <c r="P86" s="222" t="s">
        <v>227</v>
      </c>
      <c r="Q86" s="187">
        <f t="shared" si="4"/>
        <v>14.095855</v>
      </c>
      <c r="R86" s="56" t="str">
        <f t="shared" si="9"/>
        <v>13,361</v>
      </c>
      <c r="S86" s="342" t="str">
        <f t="shared" si="10"/>
        <v>1222SB</v>
      </c>
      <c r="T86" s="24"/>
      <c r="U86" s="17"/>
      <c r="V86" s="96"/>
      <c r="W86" s="17"/>
      <c r="X86" s="17"/>
      <c r="Y86" s="254"/>
      <c r="Z86" s="83"/>
      <c r="AA86" s="83"/>
      <c r="AB86" s="84"/>
      <c r="AC86" s="85"/>
      <c r="AD86" s="85"/>
      <c r="AE86" s="86"/>
      <c r="AF86" s="83"/>
    </row>
    <row r="87" spans="1:32" customFormat="1" ht="40" customHeight="1" thickBot="1" x14ac:dyDescent="1.1000000000000001">
      <c r="A87" s="28">
        <v>12</v>
      </c>
      <c r="B87" s="270" t="s">
        <v>56</v>
      </c>
      <c r="C87" s="28">
        <v>3</v>
      </c>
      <c r="D87" s="294" t="s">
        <v>2298</v>
      </c>
      <c r="E87" s="54">
        <f t="shared" si="8"/>
        <v>44452</v>
      </c>
      <c r="F87" s="188">
        <v>44452</v>
      </c>
      <c r="G87" s="360" t="s">
        <v>3554</v>
      </c>
      <c r="H87" s="4" t="s">
        <v>1260</v>
      </c>
      <c r="I87" s="11">
        <v>1223</v>
      </c>
      <c r="J87" s="10" t="s">
        <v>140</v>
      </c>
      <c r="K87" s="55" t="s">
        <v>3611</v>
      </c>
      <c r="L87" s="185">
        <v>2</v>
      </c>
      <c r="M87" s="338" t="s">
        <v>4832</v>
      </c>
      <c r="N87" s="204"/>
      <c r="O87" s="238"/>
      <c r="P87" s="73" t="s">
        <v>2231</v>
      </c>
      <c r="Q87" s="187">
        <f t="shared" si="4"/>
        <v>14.095855</v>
      </c>
      <c r="R87" s="56" t="str">
        <f t="shared" si="9"/>
        <v>13,361</v>
      </c>
      <c r="S87" s="342" t="str">
        <f t="shared" si="10"/>
        <v>1223SB</v>
      </c>
      <c r="T87" s="24"/>
      <c r="U87" s="17"/>
      <c r="V87" s="26"/>
      <c r="W87" s="17"/>
      <c r="X87" s="17"/>
      <c r="Y87" s="254"/>
      <c r="Z87" s="83"/>
      <c r="AA87" s="83"/>
      <c r="AB87" s="84"/>
      <c r="AC87" s="85"/>
      <c r="AD87" s="85"/>
      <c r="AE87" s="86"/>
      <c r="AF87" s="83"/>
    </row>
    <row r="88" spans="1:32" customFormat="1" ht="40" customHeight="1" thickBot="1" x14ac:dyDescent="1.1000000000000001">
      <c r="A88" s="28">
        <v>12</v>
      </c>
      <c r="B88" s="270" t="s">
        <v>56</v>
      </c>
      <c r="C88" s="28">
        <v>3</v>
      </c>
      <c r="D88" s="294" t="s">
        <v>2300</v>
      </c>
      <c r="E88" s="54">
        <f t="shared" si="8"/>
        <v>42552</v>
      </c>
      <c r="F88" s="188">
        <v>42552</v>
      </c>
      <c r="G88" s="360" t="s">
        <v>3554</v>
      </c>
      <c r="H88" s="4" t="s">
        <v>1260</v>
      </c>
      <c r="I88" s="11">
        <v>1224</v>
      </c>
      <c r="J88" s="10" t="s">
        <v>140</v>
      </c>
      <c r="K88" s="55" t="s">
        <v>3612</v>
      </c>
      <c r="L88" s="185">
        <v>1</v>
      </c>
      <c r="M88" s="338" t="s">
        <v>1436</v>
      </c>
      <c r="N88" s="186"/>
      <c r="O88" s="212"/>
      <c r="P88" s="73" t="s">
        <v>291</v>
      </c>
      <c r="Q88" s="187">
        <f t="shared" si="4"/>
        <v>14.095855</v>
      </c>
      <c r="R88" s="56" t="str">
        <f t="shared" si="9"/>
        <v>13,361</v>
      </c>
      <c r="S88" s="342" t="str">
        <f t="shared" si="10"/>
        <v>1224SB</v>
      </c>
      <c r="T88" s="24"/>
      <c r="U88" s="17"/>
      <c r="V88" s="26"/>
      <c r="W88" s="17"/>
      <c r="X88" s="17"/>
      <c r="Y88" s="254"/>
      <c r="Z88" s="83"/>
      <c r="AA88" s="83"/>
      <c r="AB88" s="84"/>
      <c r="AC88" s="85"/>
      <c r="AD88" s="85"/>
      <c r="AE88" s="86"/>
      <c r="AF88" s="83"/>
    </row>
    <row r="89" spans="1:32" customFormat="1" ht="40" customHeight="1" thickBot="1" x14ac:dyDescent="1.1000000000000001">
      <c r="A89" s="28">
        <v>12</v>
      </c>
      <c r="B89" s="270" t="s">
        <v>56</v>
      </c>
      <c r="C89" s="28">
        <v>3</v>
      </c>
      <c r="D89" s="294" t="s">
        <v>2300</v>
      </c>
      <c r="E89" s="54">
        <f t="shared" si="8"/>
        <v>43514</v>
      </c>
      <c r="F89" s="188">
        <v>43514</v>
      </c>
      <c r="G89" s="360" t="s">
        <v>3554</v>
      </c>
      <c r="H89" s="4" t="s">
        <v>1260</v>
      </c>
      <c r="I89" s="11">
        <v>1225</v>
      </c>
      <c r="J89" s="10" t="s">
        <v>140</v>
      </c>
      <c r="K89" s="55" t="s">
        <v>3613</v>
      </c>
      <c r="L89" s="185">
        <v>1</v>
      </c>
      <c r="M89" s="338" t="s">
        <v>796</v>
      </c>
      <c r="N89" s="186"/>
      <c r="O89" s="212"/>
      <c r="P89" s="73" t="s">
        <v>797</v>
      </c>
      <c r="Q89" s="187">
        <f t="shared" si="4"/>
        <v>14.095855</v>
      </c>
      <c r="R89" s="56" t="str">
        <f t="shared" si="9"/>
        <v>13,361</v>
      </c>
      <c r="S89" s="342" t="str">
        <f t="shared" si="10"/>
        <v>1225SB</v>
      </c>
      <c r="T89" s="24"/>
      <c r="U89" s="17"/>
      <c r="V89" s="96"/>
      <c r="W89" s="17"/>
      <c r="X89" s="17"/>
      <c r="Y89" s="254"/>
      <c r="Z89" s="83"/>
      <c r="AA89" s="83"/>
      <c r="AB89" s="84"/>
      <c r="AC89" s="85"/>
      <c r="AD89" s="85"/>
      <c r="AE89" s="86"/>
      <c r="AF89" s="83"/>
    </row>
    <row r="90" spans="1:32" customFormat="1" ht="40" customHeight="1" thickBot="1" x14ac:dyDescent="1.1000000000000001">
      <c r="A90" s="28">
        <v>12</v>
      </c>
      <c r="B90" s="270" t="s">
        <v>56</v>
      </c>
      <c r="C90" s="28">
        <v>3</v>
      </c>
      <c r="D90" s="294" t="s">
        <v>2301</v>
      </c>
      <c r="E90" s="54">
        <f t="shared" si="8"/>
        <v>43381</v>
      </c>
      <c r="F90" s="188">
        <v>43381</v>
      </c>
      <c r="G90" s="360" t="s">
        <v>3554</v>
      </c>
      <c r="H90" s="4" t="s">
        <v>1260</v>
      </c>
      <c r="I90" s="11">
        <v>1226</v>
      </c>
      <c r="J90" s="10" t="s">
        <v>140</v>
      </c>
      <c r="K90" s="55" t="s">
        <v>3614</v>
      </c>
      <c r="L90" s="185">
        <v>1</v>
      </c>
      <c r="M90" s="338" t="s">
        <v>666</v>
      </c>
      <c r="N90" s="186"/>
      <c r="O90" s="212"/>
      <c r="P90" s="73" t="s">
        <v>665</v>
      </c>
      <c r="Q90" s="187">
        <f t="shared" si="4"/>
        <v>14.095855</v>
      </c>
      <c r="R90" s="56" t="str">
        <f t="shared" si="9"/>
        <v>13,361</v>
      </c>
      <c r="S90" s="342" t="str">
        <f t="shared" si="10"/>
        <v>1226SB</v>
      </c>
      <c r="T90" s="24"/>
      <c r="U90" s="17"/>
      <c r="V90" s="96"/>
      <c r="W90" s="17"/>
      <c r="X90" s="17"/>
      <c r="Y90" s="254"/>
      <c r="Z90" s="87"/>
      <c r="AA90" s="87"/>
      <c r="AB90" s="88"/>
      <c r="AC90" s="89"/>
      <c r="AD90" s="89"/>
      <c r="AE90" s="90"/>
      <c r="AF90" s="87"/>
    </row>
    <row r="91" spans="1:32" customFormat="1" ht="40" customHeight="1" thickBot="1" x14ac:dyDescent="1.1000000000000001">
      <c r="A91" s="28">
        <v>12</v>
      </c>
      <c r="B91" s="270" t="s">
        <v>56</v>
      </c>
      <c r="C91" s="28">
        <v>3</v>
      </c>
      <c r="D91" s="294" t="s">
        <v>2301</v>
      </c>
      <c r="E91" s="54">
        <f t="shared" si="8"/>
        <v>43514</v>
      </c>
      <c r="F91" s="188">
        <v>43514</v>
      </c>
      <c r="G91" s="360" t="s">
        <v>3554</v>
      </c>
      <c r="H91" s="4" t="s">
        <v>1260</v>
      </c>
      <c r="I91" s="11">
        <v>1227</v>
      </c>
      <c r="J91" s="10" t="s">
        <v>140</v>
      </c>
      <c r="K91" s="55" t="s">
        <v>3616</v>
      </c>
      <c r="L91" s="185">
        <v>1</v>
      </c>
      <c r="M91" s="338" t="s">
        <v>798</v>
      </c>
      <c r="N91" s="186"/>
      <c r="O91" s="212"/>
      <c r="P91" s="73" t="s">
        <v>799</v>
      </c>
      <c r="Q91" s="187">
        <f t="shared" si="4"/>
        <v>14.095855</v>
      </c>
      <c r="R91" s="56" t="str">
        <f t="shared" si="9"/>
        <v>13,361</v>
      </c>
      <c r="S91" s="342" t="str">
        <f t="shared" si="10"/>
        <v>1227SB</v>
      </c>
      <c r="T91" s="24"/>
      <c r="U91" s="17"/>
      <c r="V91" s="26"/>
      <c r="W91" s="17"/>
      <c r="X91" s="17"/>
      <c r="Y91" s="254"/>
      <c r="Z91" s="87"/>
      <c r="AA91" s="87"/>
      <c r="AB91" s="88"/>
      <c r="AC91" s="89"/>
      <c r="AD91" s="89"/>
      <c r="AE91" s="90"/>
      <c r="AF91" s="87"/>
    </row>
    <row r="92" spans="1:32" customFormat="1" ht="40" customHeight="1" x14ac:dyDescent="1.05">
      <c r="A92" s="28">
        <v>12</v>
      </c>
      <c r="B92" s="270" t="s">
        <v>56</v>
      </c>
      <c r="C92" s="28">
        <v>3</v>
      </c>
      <c r="D92" s="294" t="s">
        <v>2301</v>
      </c>
      <c r="E92" s="54">
        <f t="shared" si="8"/>
        <v>45089</v>
      </c>
      <c r="F92" s="188">
        <v>45089</v>
      </c>
      <c r="G92" s="360" t="s">
        <v>3540</v>
      </c>
      <c r="H92" s="4" t="s">
        <v>1260</v>
      </c>
      <c r="I92" s="11">
        <v>1227</v>
      </c>
      <c r="J92" s="10" t="s">
        <v>32</v>
      </c>
      <c r="K92" s="55" t="s">
        <v>3615</v>
      </c>
      <c r="L92" s="185">
        <v>5</v>
      </c>
      <c r="M92" s="338" t="s">
        <v>4833</v>
      </c>
      <c r="N92" s="186"/>
      <c r="O92" s="212"/>
      <c r="P92" s="221" t="s">
        <v>2937</v>
      </c>
      <c r="Q92" s="187">
        <f t="shared" si="4"/>
        <v>14.095855</v>
      </c>
      <c r="R92" s="56" t="str">
        <f t="shared" si="9"/>
        <v>13,361</v>
      </c>
      <c r="S92" s="342" t="str">
        <f t="shared" si="10"/>
        <v>1227OT</v>
      </c>
      <c r="T92" s="24"/>
      <c r="U92" s="17"/>
      <c r="V92" s="26"/>
      <c r="W92" s="17"/>
      <c r="X92" s="17"/>
      <c r="Y92" s="17"/>
      <c r="Z92" s="82" t="s">
        <v>127</v>
      </c>
      <c r="AA92" s="82" t="s">
        <v>128</v>
      </c>
      <c r="AB92" s="82"/>
      <c r="AC92" s="82"/>
      <c r="AD92" s="82"/>
      <c r="AE92" s="82"/>
      <c r="AF92" s="82" t="s">
        <v>129</v>
      </c>
    </row>
    <row r="93" spans="1:32" customFormat="1" ht="40" customHeight="1" x14ac:dyDescent="1.05">
      <c r="A93" s="28">
        <v>15</v>
      </c>
      <c r="B93" s="270" t="s">
        <v>68</v>
      </c>
      <c r="C93" s="28">
        <v>5</v>
      </c>
      <c r="D93" s="294" t="s">
        <v>2306</v>
      </c>
      <c r="E93" s="54">
        <f t="shared" si="8"/>
        <v>44249</v>
      </c>
      <c r="F93" s="188">
        <v>44249</v>
      </c>
      <c r="G93" s="360" t="s">
        <v>3540</v>
      </c>
      <c r="H93" s="4" t="s">
        <v>1260</v>
      </c>
      <c r="I93" s="11">
        <v>1245</v>
      </c>
      <c r="J93" s="10" t="s">
        <v>32</v>
      </c>
      <c r="K93" s="55" t="s">
        <v>3617</v>
      </c>
      <c r="L93" s="185">
        <v>6</v>
      </c>
      <c r="M93" s="338" t="s">
        <v>4834</v>
      </c>
      <c r="N93" s="204"/>
      <c r="O93" s="238"/>
      <c r="P93" s="73" t="s">
        <v>2161</v>
      </c>
      <c r="Q93" s="187">
        <f t="shared" ref="Q93:Q156" si="11">R93*R$2</f>
        <v>14.095855</v>
      </c>
      <c r="R93" s="56" t="str">
        <f t="shared" si="9"/>
        <v>13,361</v>
      </c>
      <c r="S93" s="342" t="str">
        <f t="shared" si="10"/>
        <v>1245OT</v>
      </c>
      <c r="T93" s="24"/>
      <c r="U93" s="17"/>
      <c r="V93" s="26"/>
      <c r="W93" s="17"/>
      <c r="X93" s="17"/>
      <c r="Y93" s="17"/>
      <c r="Z93" s="82" t="s">
        <v>127</v>
      </c>
      <c r="AA93" s="82" t="s">
        <v>128</v>
      </c>
      <c r="AB93" s="82"/>
      <c r="AC93" s="82"/>
      <c r="AD93" s="82"/>
      <c r="AE93" s="82"/>
      <c r="AF93" s="82" t="s">
        <v>129</v>
      </c>
    </row>
    <row r="94" spans="1:32" customFormat="1" ht="40" customHeight="1" x14ac:dyDescent="1.05">
      <c r="A94" s="28">
        <v>6</v>
      </c>
      <c r="B94" s="270" t="s">
        <v>48</v>
      </c>
      <c r="C94" s="28">
        <v>3</v>
      </c>
      <c r="D94" s="294" t="s">
        <v>2302</v>
      </c>
      <c r="E94" s="54">
        <f>SUM(F94)</f>
        <v>43346</v>
      </c>
      <c r="F94" s="188">
        <v>43346</v>
      </c>
      <c r="G94" s="360" t="s">
        <v>3540</v>
      </c>
      <c r="H94" s="4" t="s">
        <v>1260</v>
      </c>
      <c r="I94" s="11">
        <v>1310</v>
      </c>
      <c r="J94" s="10" t="s">
        <v>32</v>
      </c>
      <c r="K94" s="55" t="s">
        <v>3618</v>
      </c>
      <c r="L94" s="185">
        <v>3</v>
      </c>
      <c r="M94" s="338" t="s">
        <v>1437</v>
      </c>
      <c r="N94" s="186" t="s">
        <v>2960</v>
      </c>
      <c r="O94" s="212">
        <v>45936</v>
      </c>
      <c r="P94" s="73" t="s">
        <v>642</v>
      </c>
      <c r="Q94" s="187">
        <f t="shared" si="11"/>
        <v>14.095855</v>
      </c>
      <c r="R94" s="56" t="str">
        <f t="shared" si="9"/>
        <v>13,361</v>
      </c>
      <c r="S94" s="342" t="str">
        <f t="shared" si="10"/>
        <v>1310OT</v>
      </c>
      <c r="T94" s="24"/>
      <c r="U94" s="17"/>
      <c r="V94" s="26"/>
      <c r="W94" s="17"/>
      <c r="X94" s="17"/>
      <c r="Y94" s="17"/>
      <c r="Z94" s="82" t="s">
        <v>127</v>
      </c>
      <c r="AA94" s="82" t="s">
        <v>128</v>
      </c>
      <c r="AB94" s="82"/>
      <c r="AC94" s="82"/>
      <c r="AD94" s="82"/>
      <c r="AE94" s="82"/>
      <c r="AF94" s="82" t="s">
        <v>129</v>
      </c>
    </row>
    <row r="95" spans="1:32" customFormat="1" ht="40" customHeight="1" thickBot="1" x14ac:dyDescent="1.1000000000000001">
      <c r="A95" s="28">
        <v>6</v>
      </c>
      <c r="B95" s="270" t="s">
        <v>48</v>
      </c>
      <c r="C95" s="28">
        <v>3</v>
      </c>
      <c r="D95" s="294" t="s">
        <v>2307</v>
      </c>
      <c r="E95" s="54">
        <f t="shared" si="8"/>
        <v>43430</v>
      </c>
      <c r="F95" s="188">
        <v>43430</v>
      </c>
      <c r="G95" s="360" t="s">
        <v>3540</v>
      </c>
      <c r="H95" s="4" t="s">
        <v>1260</v>
      </c>
      <c r="I95" s="11">
        <v>1311</v>
      </c>
      <c r="J95" s="10" t="s">
        <v>32</v>
      </c>
      <c r="K95" s="55" t="s">
        <v>3619</v>
      </c>
      <c r="L95" s="185">
        <v>2</v>
      </c>
      <c r="M95" s="338" t="s">
        <v>1438</v>
      </c>
      <c r="N95" s="186"/>
      <c r="O95" s="212"/>
      <c r="P95" s="73" t="s">
        <v>743</v>
      </c>
      <c r="Q95" s="187">
        <f t="shared" si="11"/>
        <v>14.095855</v>
      </c>
      <c r="R95" s="56" t="str">
        <f t="shared" si="9"/>
        <v>13,361</v>
      </c>
      <c r="S95" s="342" t="str">
        <f t="shared" si="10"/>
        <v>1311OT</v>
      </c>
      <c r="T95" s="24"/>
      <c r="U95" s="17"/>
      <c r="V95" s="26"/>
      <c r="W95" s="17"/>
      <c r="X95" s="17"/>
      <c r="Y95" s="254"/>
      <c r="Z95" s="87"/>
      <c r="AA95" s="87"/>
      <c r="AB95" s="88"/>
      <c r="AC95" s="89"/>
      <c r="AD95" s="89"/>
      <c r="AE95" s="90"/>
      <c r="AF95" s="87"/>
    </row>
    <row r="96" spans="1:32" customFormat="1" ht="40" customHeight="1" thickBot="1" x14ac:dyDescent="1.1000000000000001">
      <c r="A96" s="28">
        <v>6</v>
      </c>
      <c r="B96" s="270" t="s">
        <v>48</v>
      </c>
      <c r="C96" s="28">
        <v>3</v>
      </c>
      <c r="D96" s="294" t="s">
        <v>2307</v>
      </c>
      <c r="E96" s="54">
        <f t="shared" si="8"/>
        <v>43717</v>
      </c>
      <c r="F96" s="188">
        <v>43717</v>
      </c>
      <c r="G96" s="360" t="s">
        <v>3554</v>
      </c>
      <c r="H96" s="4" t="s">
        <v>1260</v>
      </c>
      <c r="I96" s="11">
        <v>1312</v>
      </c>
      <c r="J96" s="10" t="s">
        <v>140</v>
      </c>
      <c r="K96" s="55" t="s">
        <v>3620</v>
      </c>
      <c r="L96" s="185">
        <v>1</v>
      </c>
      <c r="M96" s="338" t="s">
        <v>1439</v>
      </c>
      <c r="N96" s="186"/>
      <c r="O96" s="212"/>
      <c r="P96" s="221" t="s">
        <v>1051</v>
      </c>
      <c r="Q96" s="187">
        <f t="shared" si="11"/>
        <v>14.095855</v>
      </c>
      <c r="R96" s="56" t="str">
        <f t="shared" si="9"/>
        <v>13,361</v>
      </c>
      <c r="S96" s="342" t="str">
        <f t="shared" si="10"/>
        <v>1312SB</v>
      </c>
      <c r="T96" s="24"/>
      <c r="U96" s="17"/>
      <c r="V96" s="96"/>
      <c r="W96" s="17"/>
      <c r="X96" s="17"/>
      <c r="Y96" s="254"/>
      <c r="Z96" s="83"/>
      <c r="AA96" s="83"/>
      <c r="AB96" s="84"/>
      <c r="AC96" s="85"/>
      <c r="AD96" s="85"/>
      <c r="AE96" s="86"/>
      <c r="AF96" s="83"/>
    </row>
    <row r="97" spans="1:32" customFormat="1" ht="40" customHeight="1" thickBot="1" x14ac:dyDescent="1.1000000000000001">
      <c r="A97" s="28">
        <v>6</v>
      </c>
      <c r="B97" s="270" t="s">
        <v>48</v>
      </c>
      <c r="C97" s="28">
        <v>3</v>
      </c>
      <c r="D97" s="294" t="s">
        <v>2307</v>
      </c>
      <c r="E97" s="54">
        <f t="shared" si="8"/>
        <v>43717</v>
      </c>
      <c r="F97" s="188">
        <v>43717</v>
      </c>
      <c r="G97" s="360" t="s">
        <v>3554</v>
      </c>
      <c r="H97" s="4" t="s">
        <v>1260</v>
      </c>
      <c r="I97" s="11">
        <v>1313</v>
      </c>
      <c r="J97" s="10" t="s">
        <v>140</v>
      </c>
      <c r="K97" s="55" t="s">
        <v>3621</v>
      </c>
      <c r="L97" s="185">
        <v>1</v>
      </c>
      <c r="M97" s="338" t="s">
        <v>1440</v>
      </c>
      <c r="N97" s="186"/>
      <c r="O97" s="212"/>
      <c r="P97" s="73" t="s">
        <v>1052</v>
      </c>
      <c r="Q97" s="187">
        <f t="shared" si="11"/>
        <v>14.095855</v>
      </c>
      <c r="R97" s="56" t="str">
        <f t="shared" si="9"/>
        <v>13,361</v>
      </c>
      <c r="S97" s="342" t="str">
        <f t="shared" si="10"/>
        <v>1313SB</v>
      </c>
      <c r="T97" s="24"/>
      <c r="U97" s="17"/>
      <c r="V97" s="26"/>
      <c r="W97" s="17"/>
      <c r="X97" s="17"/>
      <c r="Y97" s="21"/>
      <c r="Z97" s="83"/>
      <c r="AA97" s="83"/>
      <c r="AB97" s="84"/>
      <c r="AC97" s="85"/>
      <c r="AD97" s="85"/>
      <c r="AE97" s="86"/>
      <c r="AF97" s="83"/>
    </row>
    <row r="98" spans="1:32" customFormat="1" ht="40" customHeight="1" thickBot="1" x14ac:dyDescent="1.1000000000000001">
      <c r="A98" s="28">
        <v>6</v>
      </c>
      <c r="B98" s="270" t="s">
        <v>48</v>
      </c>
      <c r="C98" s="28">
        <v>3</v>
      </c>
      <c r="D98" s="294" t="s">
        <v>2307</v>
      </c>
      <c r="E98" s="54">
        <f t="shared" si="8"/>
        <v>43346</v>
      </c>
      <c r="F98" s="188">
        <v>43346</v>
      </c>
      <c r="G98" s="360" t="s">
        <v>3554</v>
      </c>
      <c r="H98" s="4" t="s">
        <v>1260</v>
      </c>
      <c r="I98" s="11">
        <v>1314</v>
      </c>
      <c r="J98" s="10" t="s">
        <v>140</v>
      </c>
      <c r="K98" s="55" t="s">
        <v>3622</v>
      </c>
      <c r="L98" s="185">
        <v>1</v>
      </c>
      <c r="M98" s="338" t="s">
        <v>637</v>
      </c>
      <c r="N98" s="186"/>
      <c r="O98" s="212"/>
      <c r="P98" s="221" t="s">
        <v>638</v>
      </c>
      <c r="Q98" s="187">
        <f t="shared" si="11"/>
        <v>14.095855</v>
      </c>
      <c r="R98" s="56" t="str">
        <f t="shared" si="9"/>
        <v>13,361</v>
      </c>
      <c r="S98" s="342" t="str">
        <f t="shared" si="10"/>
        <v>1314SB</v>
      </c>
      <c r="T98" s="24"/>
      <c r="U98" s="17"/>
      <c r="V98" s="96"/>
      <c r="W98" s="17"/>
      <c r="X98" s="17"/>
      <c r="Y98" s="21"/>
      <c r="Z98" s="83"/>
      <c r="AA98" s="83"/>
      <c r="AB98" s="84"/>
      <c r="AC98" s="85"/>
      <c r="AD98" s="85"/>
      <c r="AE98" s="86"/>
      <c r="AF98" s="83"/>
    </row>
    <row r="99" spans="1:32" customFormat="1" ht="40" customHeight="1" thickBot="1" x14ac:dyDescent="1.1000000000000001">
      <c r="A99" s="28">
        <v>6</v>
      </c>
      <c r="B99" s="270" t="s">
        <v>48</v>
      </c>
      <c r="C99" s="28">
        <v>3</v>
      </c>
      <c r="D99" s="294" t="s">
        <v>2307</v>
      </c>
      <c r="E99" s="54">
        <f t="shared" si="8"/>
        <v>43717</v>
      </c>
      <c r="F99" s="188">
        <v>43717</v>
      </c>
      <c r="G99" s="360" t="s">
        <v>3554</v>
      </c>
      <c r="H99" s="4" t="s">
        <v>1260</v>
      </c>
      <c r="I99" s="11">
        <v>1315</v>
      </c>
      <c r="J99" s="10" t="s">
        <v>140</v>
      </c>
      <c r="K99" s="55" t="s">
        <v>3623</v>
      </c>
      <c r="L99" s="185">
        <v>1</v>
      </c>
      <c r="M99" s="338" t="s">
        <v>1441</v>
      </c>
      <c r="N99" s="186"/>
      <c r="O99" s="212"/>
      <c r="P99" s="221" t="s">
        <v>1053</v>
      </c>
      <c r="Q99" s="187">
        <f t="shared" si="11"/>
        <v>14.095855</v>
      </c>
      <c r="R99" s="56" t="str">
        <f t="shared" si="9"/>
        <v>13,361</v>
      </c>
      <c r="S99" s="342" t="str">
        <f t="shared" si="10"/>
        <v>1315SB</v>
      </c>
      <c r="T99" s="24"/>
      <c r="U99" s="21"/>
      <c r="V99" s="24"/>
      <c r="W99" s="21"/>
      <c r="X99" s="21"/>
      <c r="Y99" s="21"/>
      <c r="Z99" s="83"/>
      <c r="AA99" s="83"/>
      <c r="AB99" s="84"/>
      <c r="AC99" s="85"/>
      <c r="AD99" s="85"/>
      <c r="AE99" s="86"/>
      <c r="AF99" s="83"/>
    </row>
    <row r="100" spans="1:32" customFormat="1" ht="40" customHeight="1" thickBot="1" x14ac:dyDescent="1.1000000000000001">
      <c r="A100" s="28">
        <v>6</v>
      </c>
      <c r="B100" s="270" t="s">
        <v>48</v>
      </c>
      <c r="C100" s="28">
        <v>3</v>
      </c>
      <c r="D100" s="294" t="s">
        <v>2308</v>
      </c>
      <c r="E100" s="54">
        <f t="shared" si="8"/>
        <v>43514</v>
      </c>
      <c r="F100" s="188">
        <v>43514</v>
      </c>
      <c r="G100" s="360" t="s">
        <v>3554</v>
      </c>
      <c r="H100" s="4" t="s">
        <v>1260</v>
      </c>
      <c r="I100" s="11">
        <v>1316</v>
      </c>
      <c r="J100" s="10" t="s">
        <v>140</v>
      </c>
      <c r="K100" s="55" t="s">
        <v>3624</v>
      </c>
      <c r="L100" s="185">
        <v>1</v>
      </c>
      <c r="M100" s="338" t="s">
        <v>800</v>
      </c>
      <c r="N100" s="186"/>
      <c r="O100" s="212"/>
      <c r="P100" s="221" t="s">
        <v>801</v>
      </c>
      <c r="Q100" s="187">
        <f t="shared" si="11"/>
        <v>14.095855</v>
      </c>
      <c r="R100" s="56" t="str">
        <f t="shared" si="9"/>
        <v>13,361</v>
      </c>
      <c r="S100" s="342" t="str">
        <f t="shared" si="10"/>
        <v>1316SB</v>
      </c>
      <c r="T100" s="24"/>
      <c r="U100" s="21"/>
      <c r="V100" s="24"/>
      <c r="W100" s="21"/>
      <c r="X100" s="21"/>
      <c r="Y100" s="21"/>
      <c r="Z100" s="83"/>
      <c r="AA100" s="83"/>
      <c r="AB100" s="84"/>
      <c r="AC100" s="85"/>
      <c r="AD100" s="85"/>
      <c r="AE100" s="86"/>
      <c r="AF100" s="83"/>
    </row>
    <row r="101" spans="1:32" customFormat="1" ht="40" customHeight="1" thickBot="1" x14ac:dyDescent="1.1000000000000001">
      <c r="A101" s="28">
        <v>13</v>
      </c>
      <c r="B101" s="270" t="s">
        <v>58</v>
      </c>
      <c r="C101" s="28">
        <v>3</v>
      </c>
      <c r="D101" s="294" t="s">
        <v>2309</v>
      </c>
      <c r="E101" s="54">
        <f t="shared" si="8"/>
        <v>42443</v>
      </c>
      <c r="F101" s="188">
        <v>42443</v>
      </c>
      <c r="G101" s="360" t="s">
        <v>3554</v>
      </c>
      <c r="H101" s="4" t="s">
        <v>1260</v>
      </c>
      <c r="I101" s="11">
        <v>1317</v>
      </c>
      <c r="J101" s="10" t="s">
        <v>140</v>
      </c>
      <c r="K101" s="55" t="s">
        <v>3625</v>
      </c>
      <c r="L101" s="185">
        <v>1</v>
      </c>
      <c r="M101" s="338" t="s">
        <v>1442</v>
      </c>
      <c r="N101" s="186"/>
      <c r="O101" s="212"/>
      <c r="P101" s="221" t="s">
        <v>251</v>
      </c>
      <c r="Q101" s="187">
        <f t="shared" si="11"/>
        <v>14.095855</v>
      </c>
      <c r="R101" s="56" t="str">
        <f t="shared" si="9"/>
        <v>13,361</v>
      </c>
      <c r="S101" s="342" t="str">
        <f t="shared" si="10"/>
        <v>1317SB</v>
      </c>
      <c r="T101" s="24"/>
      <c r="U101" s="21"/>
      <c r="V101" s="24"/>
      <c r="W101" s="21"/>
      <c r="X101" s="21"/>
      <c r="Y101" s="21"/>
      <c r="Z101" s="83"/>
      <c r="AA101" s="83"/>
      <c r="AB101" s="84"/>
      <c r="AC101" s="85"/>
      <c r="AD101" s="85"/>
      <c r="AE101" s="86"/>
      <c r="AF101" s="83"/>
    </row>
    <row r="102" spans="1:32" customFormat="1" ht="40" customHeight="1" thickBot="1" x14ac:dyDescent="1.1000000000000001">
      <c r="A102" s="28">
        <v>13</v>
      </c>
      <c r="B102" s="270" t="s">
        <v>58</v>
      </c>
      <c r="C102" s="28">
        <v>3</v>
      </c>
      <c r="D102" s="294" t="s">
        <v>2309</v>
      </c>
      <c r="E102" s="54">
        <f t="shared" si="8"/>
        <v>42443</v>
      </c>
      <c r="F102" s="188">
        <v>42443</v>
      </c>
      <c r="G102" s="360" t="s">
        <v>3554</v>
      </c>
      <c r="H102" s="4" t="s">
        <v>1260</v>
      </c>
      <c r="I102" s="11">
        <v>1318</v>
      </c>
      <c r="J102" s="10" t="s">
        <v>140</v>
      </c>
      <c r="K102" s="55" t="s">
        <v>3626</v>
      </c>
      <c r="L102" s="185">
        <v>1</v>
      </c>
      <c r="M102" s="338" t="s">
        <v>1443</v>
      </c>
      <c r="N102" s="186"/>
      <c r="O102" s="212"/>
      <c r="P102" s="73" t="s">
        <v>252</v>
      </c>
      <c r="Q102" s="187">
        <f t="shared" si="11"/>
        <v>14.095855</v>
      </c>
      <c r="R102" s="56" t="str">
        <f t="shared" si="9"/>
        <v>13,361</v>
      </c>
      <c r="S102" s="342" t="str">
        <f t="shared" si="10"/>
        <v>1318SB</v>
      </c>
      <c r="T102" s="24"/>
      <c r="U102" s="21"/>
      <c r="V102" s="24"/>
      <c r="W102" s="21"/>
      <c r="X102" s="21"/>
      <c r="Y102" s="21"/>
      <c r="Z102" s="83"/>
      <c r="AA102" s="83"/>
      <c r="AB102" s="84"/>
      <c r="AC102" s="85"/>
      <c r="AD102" s="85"/>
      <c r="AE102" s="86"/>
      <c r="AF102" s="83"/>
    </row>
    <row r="103" spans="1:32" customFormat="1" ht="40" customHeight="1" thickBot="1" x14ac:dyDescent="1.1000000000000001">
      <c r="A103" s="28">
        <v>13</v>
      </c>
      <c r="B103" s="270" t="s">
        <v>58</v>
      </c>
      <c r="C103" s="28">
        <v>3</v>
      </c>
      <c r="D103" s="294" t="s">
        <v>2309</v>
      </c>
      <c r="E103" s="54">
        <f t="shared" si="8"/>
        <v>42443</v>
      </c>
      <c r="F103" s="188">
        <v>42443</v>
      </c>
      <c r="G103" s="360" t="s">
        <v>3554</v>
      </c>
      <c r="H103" s="4" t="s">
        <v>1260</v>
      </c>
      <c r="I103" s="11">
        <v>1319</v>
      </c>
      <c r="J103" s="10" t="s">
        <v>140</v>
      </c>
      <c r="K103" s="55" t="s">
        <v>3627</v>
      </c>
      <c r="L103" s="185">
        <v>1</v>
      </c>
      <c r="M103" s="338" t="s">
        <v>1444</v>
      </c>
      <c r="N103" s="186"/>
      <c r="O103" s="212"/>
      <c r="P103" s="73" t="s">
        <v>253</v>
      </c>
      <c r="Q103" s="187">
        <f t="shared" si="11"/>
        <v>14.095855</v>
      </c>
      <c r="R103" s="56" t="str">
        <f t="shared" si="9"/>
        <v>13,361</v>
      </c>
      <c r="S103" s="342" t="str">
        <f t="shared" si="10"/>
        <v>1319SB</v>
      </c>
      <c r="T103" s="24"/>
      <c r="U103" s="21"/>
      <c r="V103" s="24"/>
      <c r="W103" s="21"/>
      <c r="X103" s="21"/>
      <c r="Y103" s="21"/>
      <c r="Z103" s="83"/>
      <c r="AA103" s="83"/>
      <c r="AB103" s="84"/>
      <c r="AC103" s="85"/>
      <c r="AD103" s="85"/>
      <c r="AE103" s="86"/>
      <c r="AF103" s="83"/>
    </row>
    <row r="104" spans="1:32" customFormat="1" ht="40" customHeight="1" thickBot="1" x14ac:dyDescent="1.1000000000000001">
      <c r="A104" s="28">
        <v>13</v>
      </c>
      <c r="B104" s="270" t="s">
        <v>58</v>
      </c>
      <c r="C104" s="28">
        <v>3</v>
      </c>
      <c r="D104" s="294" t="s">
        <v>2310</v>
      </c>
      <c r="E104" s="54">
        <f t="shared" si="8"/>
        <v>42443</v>
      </c>
      <c r="F104" s="188">
        <v>42443</v>
      </c>
      <c r="G104" s="360" t="s">
        <v>3554</v>
      </c>
      <c r="H104" s="4" t="s">
        <v>1260</v>
      </c>
      <c r="I104" s="11">
        <v>1320</v>
      </c>
      <c r="J104" s="10" t="s">
        <v>140</v>
      </c>
      <c r="K104" s="55" t="s">
        <v>3628</v>
      </c>
      <c r="L104" s="185">
        <v>1</v>
      </c>
      <c r="M104" s="338" t="s">
        <v>1445</v>
      </c>
      <c r="N104" s="186"/>
      <c r="O104" s="212"/>
      <c r="P104" s="73" t="s">
        <v>254</v>
      </c>
      <c r="Q104" s="187">
        <f t="shared" si="11"/>
        <v>14.095855</v>
      </c>
      <c r="R104" s="56" t="str">
        <f t="shared" si="9"/>
        <v>13,361</v>
      </c>
      <c r="S104" s="342" t="str">
        <f t="shared" si="10"/>
        <v>1320SB</v>
      </c>
      <c r="T104" s="24"/>
      <c r="U104" s="21"/>
      <c r="V104" s="24"/>
      <c r="W104" s="21"/>
      <c r="X104" s="21"/>
      <c r="Y104" s="21"/>
      <c r="Z104" s="83"/>
      <c r="AA104" s="83"/>
      <c r="AB104" s="84"/>
      <c r="AC104" s="85"/>
      <c r="AD104" s="85"/>
      <c r="AE104" s="86"/>
      <c r="AF104" s="83"/>
    </row>
    <row r="105" spans="1:32" customFormat="1" ht="40" customHeight="1" thickBot="1" x14ac:dyDescent="1.1000000000000001">
      <c r="A105" s="28">
        <v>12</v>
      </c>
      <c r="B105" s="270" t="s">
        <v>56</v>
      </c>
      <c r="C105" s="28">
        <v>3</v>
      </c>
      <c r="D105" s="294" t="s">
        <v>2311</v>
      </c>
      <c r="E105" s="54">
        <f t="shared" si="8"/>
        <v>45670</v>
      </c>
      <c r="F105" s="188">
        <v>45670</v>
      </c>
      <c r="G105" s="360" t="s">
        <v>3554</v>
      </c>
      <c r="H105" s="4" t="s">
        <v>1260</v>
      </c>
      <c r="I105" s="11">
        <v>1321</v>
      </c>
      <c r="J105" s="10" t="s">
        <v>140</v>
      </c>
      <c r="K105" s="55" t="s">
        <v>3146</v>
      </c>
      <c r="L105" s="185">
        <v>2</v>
      </c>
      <c r="M105" s="338" t="s">
        <v>5135</v>
      </c>
      <c r="N105" s="186"/>
      <c r="O105" s="212"/>
      <c r="P105" s="222" t="s">
        <v>3335</v>
      </c>
      <c r="Q105" s="187">
        <f t="shared" si="11"/>
        <v>14.095855</v>
      </c>
      <c r="R105" s="56" t="str">
        <f t="shared" si="9"/>
        <v>13,361</v>
      </c>
      <c r="S105" s="342" t="str">
        <f t="shared" si="10"/>
        <v>1321SB</v>
      </c>
      <c r="T105" s="24"/>
      <c r="U105" s="21"/>
      <c r="V105" s="24"/>
      <c r="W105" s="21"/>
      <c r="X105" s="21"/>
      <c r="Y105" s="21"/>
      <c r="Z105" s="83"/>
      <c r="AA105" s="83"/>
      <c r="AB105" s="84"/>
      <c r="AC105" s="85"/>
      <c r="AD105" s="85"/>
      <c r="AE105" s="86"/>
      <c r="AF105" s="83"/>
    </row>
    <row r="106" spans="1:32" customFormat="1" ht="40" customHeight="1" thickBot="1" x14ac:dyDescent="1.1000000000000001">
      <c r="A106" s="28">
        <v>12</v>
      </c>
      <c r="B106" s="270" t="s">
        <v>56</v>
      </c>
      <c r="C106" s="28">
        <v>3</v>
      </c>
      <c r="D106" s="294" t="s">
        <v>2311</v>
      </c>
      <c r="E106" s="54">
        <f t="shared" si="8"/>
        <v>42632</v>
      </c>
      <c r="F106" s="188">
        <v>42632</v>
      </c>
      <c r="G106" s="360" t="s">
        <v>3554</v>
      </c>
      <c r="H106" s="4" t="s">
        <v>1260</v>
      </c>
      <c r="I106" s="11">
        <v>1322</v>
      </c>
      <c r="J106" s="10" t="s">
        <v>140</v>
      </c>
      <c r="K106" s="55" t="s">
        <v>3629</v>
      </c>
      <c r="L106" s="185">
        <v>1</v>
      </c>
      <c r="M106" s="338" t="s">
        <v>1446</v>
      </c>
      <c r="N106" s="186"/>
      <c r="O106" s="212"/>
      <c r="P106" s="73" t="s">
        <v>297</v>
      </c>
      <c r="Q106" s="187">
        <f t="shared" si="11"/>
        <v>14.095855</v>
      </c>
      <c r="R106" s="56" t="str">
        <f t="shared" si="9"/>
        <v>13,361</v>
      </c>
      <c r="S106" s="342" t="str">
        <f t="shared" si="10"/>
        <v>1322SB</v>
      </c>
      <c r="T106" s="24"/>
      <c r="U106" s="21"/>
      <c r="V106" s="24"/>
      <c r="W106" s="21"/>
      <c r="X106" s="21"/>
      <c r="Y106" s="21"/>
      <c r="Z106" s="83"/>
      <c r="AA106" s="83"/>
      <c r="AB106" s="84"/>
      <c r="AC106" s="85"/>
      <c r="AD106" s="85"/>
      <c r="AE106" s="86"/>
      <c r="AF106" s="83"/>
    </row>
    <row r="107" spans="1:32" customFormat="1" ht="40" customHeight="1" thickBot="1" x14ac:dyDescent="1.1000000000000001">
      <c r="A107" s="28">
        <v>12</v>
      </c>
      <c r="B107" s="270" t="s">
        <v>56</v>
      </c>
      <c r="C107" s="28">
        <v>3</v>
      </c>
      <c r="D107" s="294" t="s">
        <v>2311</v>
      </c>
      <c r="E107" s="54">
        <f t="shared" si="8"/>
        <v>42632</v>
      </c>
      <c r="F107" s="188">
        <v>42632</v>
      </c>
      <c r="G107" s="360" t="s">
        <v>3554</v>
      </c>
      <c r="H107" s="4" t="s">
        <v>1260</v>
      </c>
      <c r="I107" s="11">
        <v>1323</v>
      </c>
      <c r="J107" s="10" t="s">
        <v>140</v>
      </c>
      <c r="K107" s="55" t="s">
        <v>3630</v>
      </c>
      <c r="L107" s="185">
        <v>1</v>
      </c>
      <c r="M107" s="338" t="s">
        <v>1447</v>
      </c>
      <c r="N107" s="186"/>
      <c r="O107" s="212"/>
      <c r="P107" s="222" t="s">
        <v>298</v>
      </c>
      <c r="Q107" s="187">
        <f t="shared" si="11"/>
        <v>14.095855</v>
      </c>
      <c r="R107" s="56" t="str">
        <f t="shared" si="9"/>
        <v>13,361</v>
      </c>
      <c r="S107" s="342" t="str">
        <f t="shared" si="10"/>
        <v>1323SB</v>
      </c>
      <c r="T107" s="24"/>
      <c r="U107" s="21"/>
      <c r="V107" s="24"/>
      <c r="W107" s="21"/>
      <c r="X107" s="21"/>
      <c r="Y107" s="21"/>
      <c r="Z107" s="83"/>
      <c r="AA107" s="83"/>
      <c r="AB107" s="84"/>
      <c r="AC107" s="85"/>
      <c r="AD107" s="85"/>
      <c r="AE107" s="86"/>
      <c r="AF107" s="83"/>
    </row>
    <row r="108" spans="1:32" customFormat="1" ht="40" customHeight="1" thickBot="1" x14ac:dyDescent="1.1000000000000001">
      <c r="A108" s="28">
        <v>12</v>
      </c>
      <c r="B108" s="270" t="s">
        <v>56</v>
      </c>
      <c r="C108" s="28">
        <v>3</v>
      </c>
      <c r="D108" s="294" t="s">
        <v>2312</v>
      </c>
      <c r="E108" s="54">
        <f t="shared" si="8"/>
        <v>42779</v>
      </c>
      <c r="F108" s="188">
        <v>42779</v>
      </c>
      <c r="G108" s="360" t="s">
        <v>3554</v>
      </c>
      <c r="H108" s="4" t="s">
        <v>1260</v>
      </c>
      <c r="I108" s="11">
        <v>1324</v>
      </c>
      <c r="J108" s="10" t="s">
        <v>140</v>
      </c>
      <c r="K108" s="55" t="s">
        <v>3631</v>
      </c>
      <c r="L108" s="185">
        <v>1</v>
      </c>
      <c r="M108" s="338" t="s">
        <v>1448</v>
      </c>
      <c r="N108" s="186"/>
      <c r="O108" s="212"/>
      <c r="P108" s="73" t="s">
        <v>350</v>
      </c>
      <c r="Q108" s="187">
        <f t="shared" si="11"/>
        <v>14.095855</v>
      </c>
      <c r="R108" s="56" t="str">
        <f t="shared" si="9"/>
        <v>13,361</v>
      </c>
      <c r="S108" s="342" t="str">
        <f t="shared" si="10"/>
        <v>1324SB</v>
      </c>
      <c r="T108" s="24"/>
      <c r="U108" s="21"/>
      <c r="V108" s="24"/>
      <c r="W108" s="21"/>
      <c r="X108" s="21"/>
      <c r="Y108" s="21"/>
      <c r="Z108" s="83"/>
      <c r="AA108" s="83"/>
      <c r="AB108" s="84"/>
      <c r="AC108" s="85"/>
      <c r="AD108" s="85"/>
      <c r="AE108" s="86"/>
      <c r="AF108" s="83"/>
    </row>
    <row r="109" spans="1:32" customFormat="1" ht="40" customHeight="1" thickBot="1" x14ac:dyDescent="1.1000000000000001">
      <c r="A109" s="28">
        <v>12</v>
      </c>
      <c r="B109" s="270" t="s">
        <v>56</v>
      </c>
      <c r="C109" s="28">
        <v>3</v>
      </c>
      <c r="D109" s="294" t="s">
        <v>2300</v>
      </c>
      <c r="E109" s="54">
        <f t="shared" si="8"/>
        <v>43514</v>
      </c>
      <c r="F109" s="188">
        <v>43514</v>
      </c>
      <c r="G109" s="360" t="s">
        <v>3554</v>
      </c>
      <c r="H109" s="4" t="s">
        <v>1260</v>
      </c>
      <c r="I109" s="11">
        <v>1325</v>
      </c>
      <c r="J109" s="10" t="s">
        <v>140</v>
      </c>
      <c r="K109" s="55" t="s">
        <v>3632</v>
      </c>
      <c r="L109" s="185">
        <v>1</v>
      </c>
      <c r="M109" s="338" t="s">
        <v>802</v>
      </c>
      <c r="N109" s="186"/>
      <c r="O109" s="212"/>
      <c r="P109" s="73" t="s">
        <v>803</v>
      </c>
      <c r="Q109" s="187">
        <f t="shared" si="11"/>
        <v>14.095855</v>
      </c>
      <c r="R109" s="56" t="str">
        <f t="shared" si="9"/>
        <v>13,361</v>
      </c>
      <c r="S109" s="342" t="str">
        <f t="shared" si="10"/>
        <v>1325SB</v>
      </c>
      <c r="T109" s="24"/>
      <c r="U109" s="21"/>
      <c r="V109" s="24"/>
      <c r="W109" s="21"/>
      <c r="X109" s="21"/>
      <c r="Y109" s="21"/>
      <c r="Z109" s="83"/>
      <c r="AA109" s="83"/>
      <c r="AB109" s="84"/>
      <c r="AC109" s="85"/>
      <c r="AD109" s="85"/>
      <c r="AE109" s="86"/>
      <c r="AF109" s="83"/>
    </row>
    <row r="110" spans="1:32" customFormat="1" ht="40" customHeight="1" thickBot="1" x14ac:dyDescent="1.1000000000000001">
      <c r="A110" s="28">
        <v>12</v>
      </c>
      <c r="B110" s="270" t="s">
        <v>56</v>
      </c>
      <c r="C110" s="28">
        <v>3</v>
      </c>
      <c r="D110" s="294" t="s">
        <v>2301</v>
      </c>
      <c r="E110" s="54">
        <f t="shared" si="8"/>
        <v>43514</v>
      </c>
      <c r="F110" s="188">
        <v>43514</v>
      </c>
      <c r="G110" s="360" t="s">
        <v>3554</v>
      </c>
      <c r="H110" s="4" t="s">
        <v>1260</v>
      </c>
      <c r="I110" s="11">
        <v>1326</v>
      </c>
      <c r="J110" s="10" t="s">
        <v>140</v>
      </c>
      <c r="K110" s="55" t="s">
        <v>3633</v>
      </c>
      <c r="L110" s="185">
        <v>1</v>
      </c>
      <c r="M110" s="338" t="s">
        <v>1449</v>
      </c>
      <c r="N110" s="186"/>
      <c r="O110" s="212"/>
      <c r="P110" s="221" t="s">
        <v>804</v>
      </c>
      <c r="Q110" s="187">
        <f t="shared" si="11"/>
        <v>14.095855</v>
      </c>
      <c r="R110" s="56" t="str">
        <f t="shared" si="9"/>
        <v>13,361</v>
      </c>
      <c r="S110" s="342" t="str">
        <f t="shared" si="10"/>
        <v>1326SB</v>
      </c>
      <c r="T110" s="24"/>
      <c r="U110" s="21"/>
      <c r="V110" s="24"/>
      <c r="W110" s="21"/>
      <c r="X110" s="21"/>
      <c r="Y110" s="21"/>
      <c r="Z110" s="83"/>
      <c r="AA110" s="83"/>
      <c r="AB110" s="84"/>
      <c r="AC110" s="85"/>
      <c r="AD110" s="85"/>
      <c r="AE110" s="86"/>
      <c r="AF110" s="83"/>
    </row>
    <row r="111" spans="1:32" customFormat="1" ht="40" customHeight="1" thickBot="1" x14ac:dyDescent="1.1000000000000001">
      <c r="A111" s="28">
        <v>12</v>
      </c>
      <c r="B111" s="270" t="s">
        <v>56</v>
      </c>
      <c r="C111" s="28">
        <v>3</v>
      </c>
      <c r="D111" s="294" t="s">
        <v>2313</v>
      </c>
      <c r="E111" s="54">
        <f t="shared" si="8"/>
        <v>43150</v>
      </c>
      <c r="F111" s="188">
        <v>43150</v>
      </c>
      <c r="G111" s="360" t="s">
        <v>3554</v>
      </c>
      <c r="H111" s="4" t="s">
        <v>1260</v>
      </c>
      <c r="I111" s="11">
        <v>1327</v>
      </c>
      <c r="J111" s="10" t="s">
        <v>140</v>
      </c>
      <c r="K111" s="55" t="s">
        <v>3634</v>
      </c>
      <c r="L111" s="185">
        <v>1</v>
      </c>
      <c r="M111" s="338" t="s">
        <v>529</v>
      </c>
      <c r="N111" s="186"/>
      <c r="O111" s="212"/>
      <c r="P111" s="73" t="s">
        <v>530</v>
      </c>
      <c r="Q111" s="187">
        <f t="shared" si="11"/>
        <v>14.095855</v>
      </c>
      <c r="R111" s="56" t="str">
        <f t="shared" si="9"/>
        <v>13,361</v>
      </c>
      <c r="S111" s="342" t="str">
        <f t="shared" si="10"/>
        <v>1327SB</v>
      </c>
      <c r="T111" s="24"/>
      <c r="U111" s="21"/>
      <c r="V111" s="24"/>
      <c r="W111" s="21"/>
      <c r="X111" s="21"/>
      <c r="Y111" s="21"/>
      <c r="Z111" s="83"/>
      <c r="AA111" s="83"/>
      <c r="AB111" s="84"/>
      <c r="AC111" s="85"/>
      <c r="AD111" s="85"/>
      <c r="AE111" s="86"/>
      <c r="AF111" s="83"/>
    </row>
    <row r="112" spans="1:32" customFormat="1" ht="40" customHeight="1" x14ac:dyDescent="1.05">
      <c r="A112" s="28">
        <v>12</v>
      </c>
      <c r="B112" s="270" t="s">
        <v>56</v>
      </c>
      <c r="C112" s="28">
        <v>3</v>
      </c>
      <c r="D112" s="294" t="s">
        <v>2301</v>
      </c>
      <c r="E112" s="54">
        <f t="shared" si="8"/>
        <v>43381</v>
      </c>
      <c r="F112" s="188">
        <v>43381</v>
      </c>
      <c r="G112" s="360" t="s">
        <v>3540</v>
      </c>
      <c r="H112" s="4" t="s">
        <v>1260</v>
      </c>
      <c r="I112" s="11">
        <v>1328</v>
      </c>
      <c r="J112" s="10" t="s">
        <v>32</v>
      </c>
      <c r="K112" s="55" t="s">
        <v>3635</v>
      </c>
      <c r="L112" s="185">
        <v>4</v>
      </c>
      <c r="M112" s="338" t="s">
        <v>667</v>
      </c>
      <c r="N112" s="186" t="s">
        <v>2960</v>
      </c>
      <c r="O112" s="212">
        <v>45936</v>
      </c>
      <c r="P112" s="73" t="s">
        <v>668</v>
      </c>
      <c r="Q112" s="187">
        <f t="shared" si="11"/>
        <v>14.095855</v>
      </c>
      <c r="R112" s="56" t="str">
        <f t="shared" si="9"/>
        <v>13,361</v>
      </c>
      <c r="S112" s="342" t="str">
        <f t="shared" si="10"/>
        <v>1328OT</v>
      </c>
      <c r="T112" s="24"/>
      <c r="U112" s="21"/>
      <c r="V112" s="24"/>
      <c r="W112" s="21"/>
      <c r="X112" s="21"/>
      <c r="Y112" s="21"/>
      <c r="Z112" s="82" t="s">
        <v>127</v>
      </c>
      <c r="AA112" s="82" t="s">
        <v>128</v>
      </c>
      <c r="AB112" s="82"/>
      <c r="AC112" s="82"/>
      <c r="AD112" s="82"/>
      <c r="AE112" s="82"/>
      <c r="AF112" s="82" t="s">
        <v>129</v>
      </c>
    </row>
    <row r="113" spans="1:32" customFormat="1" ht="40" customHeight="1" x14ac:dyDescent="1.05">
      <c r="A113" s="28">
        <v>14</v>
      </c>
      <c r="B113" s="270" t="s">
        <v>60</v>
      </c>
      <c r="C113" s="28">
        <v>5</v>
      </c>
      <c r="D113" s="294" t="s">
        <v>2313</v>
      </c>
      <c r="E113" s="54">
        <f t="shared" si="8"/>
        <v>45306</v>
      </c>
      <c r="F113" s="188">
        <v>45306</v>
      </c>
      <c r="G113" s="360" t="s">
        <v>3540</v>
      </c>
      <c r="H113" s="4" t="s">
        <v>1260</v>
      </c>
      <c r="I113" s="11">
        <v>1329</v>
      </c>
      <c r="J113" s="10" t="s">
        <v>33</v>
      </c>
      <c r="K113" s="55" t="s">
        <v>3636</v>
      </c>
      <c r="L113" s="185">
        <v>6</v>
      </c>
      <c r="M113" s="338" t="s">
        <v>4835</v>
      </c>
      <c r="N113" s="186"/>
      <c r="O113" s="212"/>
      <c r="P113" s="221" t="s">
        <v>2975</v>
      </c>
      <c r="Q113" s="187">
        <f t="shared" si="11"/>
        <v>14.095855</v>
      </c>
      <c r="R113" s="56" t="str">
        <f t="shared" si="9"/>
        <v>13,361</v>
      </c>
      <c r="S113" s="342" t="str">
        <f t="shared" si="10"/>
        <v>1329ET</v>
      </c>
      <c r="T113" s="24"/>
      <c r="U113" s="21"/>
      <c r="V113" s="24"/>
      <c r="W113" s="21"/>
      <c r="X113" s="21"/>
      <c r="Y113" s="21"/>
      <c r="Z113" s="82" t="s">
        <v>127</v>
      </c>
      <c r="AA113" s="82" t="s">
        <v>128</v>
      </c>
      <c r="AB113" s="82"/>
      <c r="AC113" s="82"/>
      <c r="AD113" s="82"/>
      <c r="AE113" s="82"/>
      <c r="AF113" s="82" t="s">
        <v>129</v>
      </c>
    </row>
    <row r="114" spans="1:32" customFormat="1" ht="40" customHeight="1" x14ac:dyDescent="1.05">
      <c r="A114" s="28">
        <v>14</v>
      </c>
      <c r="B114" s="270" t="s">
        <v>60</v>
      </c>
      <c r="C114" s="28">
        <v>5</v>
      </c>
      <c r="D114" s="294" t="s">
        <v>2313</v>
      </c>
      <c r="E114" s="54">
        <f t="shared" si="8"/>
        <v>45306</v>
      </c>
      <c r="F114" s="188">
        <v>45306</v>
      </c>
      <c r="G114" s="360" t="s">
        <v>3540</v>
      </c>
      <c r="H114" s="4" t="s">
        <v>1260</v>
      </c>
      <c r="I114" s="11">
        <v>1329</v>
      </c>
      <c r="J114" s="10" t="s">
        <v>32</v>
      </c>
      <c r="K114" s="55" t="s">
        <v>3637</v>
      </c>
      <c r="L114" s="191">
        <v>6</v>
      </c>
      <c r="M114" s="338" t="s">
        <v>4836</v>
      </c>
      <c r="N114" s="186"/>
      <c r="O114" s="212"/>
      <c r="P114" s="221" t="s">
        <v>2976</v>
      </c>
      <c r="Q114" s="187">
        <f t="shared" si="11"/>
        <v>14.095855</v>
      </c>
      <c r="R114" s="56" t="str">
        <f t="shared" si="9"/>
        <v>13,361</v>
      </c>
      <c r="S114" s="342" t="str">
        <f t="shared" si="10"/>
        <v>1329OT</v>
      </c>
      <c r="T114" s="24"/>
      <c r="U114" s="21"/>
      <c r="V114" s="24"/>
      <c r="W114" s="21"/>
      <c r="X114" s="21"/>
      <c r="Y114" s="21"/>
      <c r="Z114" s="82" t="s">
        <v>127</v>
      </c>
      <c r="AA114" s="82" t="s">
        <v>128</v>
      </c>
      <c r="AB114" s="82"/>
      <c r="AC114" s="82"/>
      <c r="AD114" s="82"/>
      <c r="AE114" s="82"/>
      <c r="AF114" s="82" t="s">
        <v>129</v>
      </c>
    </row>
    <row r="115" spans="1:32" customFormat="1" ht="40" customHeight="1" x14ac:dyDescent="1.05">
      <c r="A115" s="28">
        <v>14</v>
      </c>
      <c r="B115" s="270" t="s">
        <v>60</v>
      </c>
      <c r="C115" s="28">
        <v>5</v>
      </c>
      <c r="D115" s="294" t="s">
        <v>2314</v>
      </c>
      <c r="E115" s="54">
        <f t="shared" si="8"/>
        <v>44851</v>
      </c>
      <c r="F115" s="188">
        <v>44851</v>
      </c>
      <c r="G115" s="360" t="s">
        <v>3540</v>
      </c>
      <c r="H115" s="4" t="s">
        <v>1260</v>
      </c>
      <c r="I115" s="11">
        <v>1330</v>
      </c>
      <c r="J115" s="10" t="s">
        <v>32</v>
      </c>
      <c r="K115" s="55" t="s">
        <v>3638</v>
      </c>
      <c r="L115" s="191">
        <v>6</v>
      </c>
      <c r="M115" s="338" t="s">
        <v>4837</v>
      </c>
      <c r="N115" s="186"/>
      <c r="O115" s="212"/>
      <c r="P115" s="221" t="s">
        <v>2854</v>
      </c>
      <c r="Q115" s="187">
        <f t="shared" si="11"/>
        <v>14.095855</v>
      </c>
      <c r="R115" s="56" t="str">
        <f t="shared" si="9"/>
        <v>13,361</v>
      </c>
      <c r="S115" s="342" t="str">
        <f t="shared" si="10"/>
        <v>1330OT</v>
      </c>
      <c r="T115" s="24"/>
      <c r="U115" s="21"/>
      <c r="V115" s="24"/>
      <c r="W115" s="21"/>
      <c r="X115" s="21"/>
      <c r="Y115" s="21"/>
      <c r="Z115" s="82" t="s">
        <v>127</v>
      </c>
      <c r="AA115" s="82" t="s">
        <v>128</v>
      </c>
      <c r="AB115" s="82"/>
      <c r="AC115" s="82"/>
      <c r="AD115" s="82"/>
      <c r="AE115" s="82"/>
      <c r="AF115" s="82" t="s">
        <v>129</v>
      </c>
    </row>
    <row r="116" spans="1:32" customFormat="1" ht="40" customHeight="1" x14ac:dyDescent="1.05">
      <c r="A116" s="28">
        <v>14</v>
      </c>
      <c r="B116" s="270" t="s">
        <v>60</v>
      </c>
      <c r="C116" s="28">
        <v>5</v>
      </c>
      <c r="D116" s="294" t="s">
        <v>2315</v>
      </c>
      <c r="E116" s="54">
        <f t="shared" si="8"/>
        <v>45769</v>
      </c>
      <c r="F116" s="188">
        <v>45769</v>
      </c>
      <c r="G116" s="360" t="s">
        <v>3540</v>
      </c>
      <c r="H116" s="4" t="s">
        <v>1260</v>
      </c>
      <c r="I116" s="11">
        <v>1332</v>
      </c>
      <c r="J116" s="10" t="s">
        <v>33</v>
      </c>
      <c r="K116" s="55" t="s">
        <v>3147</v>
      </c>
      <c r="L116" s="185">
        <v>5</v>
      </c>
      <c r="M116" s="241">
        <v>9782758557173</v>
      </c>
      <c r="N116" s="186"/>
      <c r="O116" s="212"/>
      <c r="P116" s="73" t="s">
        <v>5284</v>
      </c>
      <c r="Q116" s="187">
        <f t="shared" si="11"/>
        <v>14.095855</v>
      </c>
      <c r="R116" s="56" t="str">
        <f t="shared" si="9"/>
        <v>13,361</v>
      </c>
      <c r="S116" s="342" t="str">
        <f t="shared" si="10"/>
        <v>1332ET</v>
      </c>
      <c r="T116" s="24"/>
      <c r="U116" s="21"/>
      <c r="V116" s="24"/>
      <c r="W116" s="21"/>
      <c r="X116" s="21"/>
      <c r="Y116" s="21"/>
      <c r="Z116" s="82" t="s">
        <v>127</v>
      </c>
      <c r="AA116" s="82" t="s">
        <v>128</v>
      </c>
      <c r="AB116" s="82"/>
      <c r="AC116" s="82"/>
      <c r="AD116" s="82"/>
      <c r="AE116" s="82"/>
      <c r="AF116" s="82" t="s">
        <v>129</v>
      </c>
    </row>
    <row r="117" spans="1:32" customFormat="1" ht="40" customHeight="1" x14ac:dyDescent="1.05">
      <c r="A117" s="28">
        <v>15</v>
      </c>
      <c r="B117" s="270" t="s">
        <v>68</v>
      </c>
      <c r="C117" s="28">
        <v>5</v>
      </c>
      <c r="D117" s="294" t="s">
        <v>2316</v>
      </c>
      <c r="E117" s="54">
        <f t="shared" si="8"/>
        <v>42779</v>
      </c>
      <c r="F117" s="188">
        <v>42779</v>
      </c>
      <c r="G117" s="360" t="s">
        <v>3540</v>
      </c>
      <c r="H117" s="4" t="s">
        <v>1260</v>
      </c>
      <c r="I117" s="11">
        <v>1336</v>
      </c>
      <c r="J117" s="10" t="s">
        <v>33</v>
      </c>
      <c r="K117" s="55" t="s">
        <v>3639</v>
      </c>
      <c r="L117" s="185">
        <v>4</v>
      </c>
      <c r="M117" s="338" t="s">
        <v>348</v>
      </c>
      <c r="N117" s="186"/>
      <c r="O117" s="212"/>
      <c r="P117" s="73" t="s">
        <v>349</v>
      </c>
      <c r="Q117" s="187">
        <f t="shared" si="11"/>
        <v>14.095855</v>
      </c>
      <c r="R117" s="56" t="str">
        <f t="shared" si="9"/>
        <v>13,361</v>
      </c>
      <c r="S117" s="342" t="str">
        <f t="shared" si="10"/>
        <v>1336ET</v>
      </c>
      <c r="T117" s="24"/>
      <c r="U117" s="21"/>
      <c r="V117" s="24"/>
      <c r="W117" s="21"/>
      <c r="X117" s="21"/>
      <c r="Y117" s="21"/>
      <c r="Z117" s="82" t="s">
        <v>127</v>
      </c>
      <c r="AA117" s="82" t="s">
        <v>128</v>
      </c>
      <c r="AB117" s="82"/>
      <c r="AC117" s="82"/>
      <c r="AD117" s="82"/>
      <c r="AE117" s="82"/>
      <c r="AF117" s="82" t="s">
        <v>129</v>
      </c>
    </row>
    <row r="118" spans="1:32" customFormat="1" ht="40" customHeight="1" x14ac:dyDescent="1.05">
      <c r="A118" s="28">
        <v>15</v>
      </c>
      <c r="B118" s="270" t="s">
        <v>68</v>
      </c>
      <c r="C118" s="28">
        <v>5</v>
      </c>
      <c r="D118" s="294" t="s">
        <v>2316</v>
      </c>
      <c r="E118" s="54">
        <f t="shared" si="8"/>
        <v>45306</v>
      </c>
      <c r="F118" s="188">
        <v>45306</v>
      </c>
      <c r="G118" s="360" t="s">
        <v>3540</v>
      </c>
      <c r="H118" s="4" t="s">
        <v>1260</v>
      </c>
      <c r="I118" s="11">
        <v>1337</v>
      </c>
      <c r="J118" s="10" t="s">
        <v>33</v>
      </c>
      <c r="K118" s="55" t="s">
        <v>3640</v>
      </c>
      <c r="L118" s="185">
        <v>6</v>
      </c>
      <c r="M118" s="338" t="s">
        <v>4838</v>
      </c>
      <c r="N118" s="186"/>
      <c r="O118" s="212"/>
      <c r="P118" s="73" t="s">
        <v>2979</v>
      </c>
      <c r="Q118" s="187">
        <f t="shared" si="11"/>
        <v>14.095855</v>
      </c>
      <c r="R118" s="56" t="str">
        <f t="shared" si="9"/>
        <v>13,361</v>
      </c>
      <c r="S118" s="342" t="str">
        <f t="shared" si="10"/>
        <v>1337ET</v>
      </c>
      <c r="T118" s="24"/>
      <c r="U118" s="21"/>
      <c r="V118" s="24"/>
      <c r="W118" s="21"/>
      <c r="X118" s="21"/>
      <c r="Y118" s="21"/>
      <c r="Z118" s="82" t="s">
        <v>127</v>
      </c>
      <c r="AA118" s="82" t="s">
        <v>128</v>
      </c>
      <c r="AB118" s="82"/>
      <c r="AC118" s="82"/>
      <c r="AD118" s="82"/>
      <c r="AE118" s="82"/>
      <c r="AF118" s="82" t="s">
        <v>129</v>
      </c>
    </row>
    <row r="119" spans="1:32" customFormat="1" ht="40" customHeight="1" x14ac:dyDescent="1.05">
      <c r="A119" s="28">
        <v>15</v>
      </c>
      <c r="B119" s="270" t="s">
        <v>68</v>
      </c>
      <c r="C119" s="28">
        <v>5</v>
      </c>
      <c r="D119" s="294" t="s">
        <v>2317</v>
      </c>
      <c r="E119" s="54">
        <f t="shared" si="8"/>
        <v>45453</v>
      </c>
      <c r="F119" s="188">
        <v>45453</v>
      </c>
      <c r="G119" s="360" t="s">
        <v>3540</v>
      </c>
      <c r="H119" s="4" t="s">
        <v>1260</v>
      </c>
      <c r="I119" s="11">
        <v>1339</v>
      </c>
      <c r="J119" s="10" t="s">
        <v>33</v>
      </c>
      <c r="K119" s="55" t="s">
        <v>3641</v>
      </c>
      <c r="L119" s="185">
        <v>5</v>
      </c>
      <c r="M119" s="338" t="s">
        <v>4839</v>
      </c>
      <c r="N119" s="186"/>
      <c r="O119" s="212"/>
      <c r="P119" s="73" t="s">
        <v>3109</v>
      </c>
      <c r="Q119" s="187">
        <f t="shared" si="11"/>
        <v>14.095855</v>
      </c>
      <c r="R119" s="56" t="str">
        <f t="shared" si="9"/>
        <v>13,361</v>
      </c>
      <c r="S119" s="342" t="str">
        <f t="shared" si="10"/>
        <v>1339ET</v>
      </c>
      <c r="T119" s="24"/>
      <c r="U119" s="21"/>
      <c r="V119" s="24"/>
      <c r="W119" s="21"/>
      <c r="X119" s="21"/>
      <c r="Y119" s="21"/>
      <c r="Z119" s="82" t="s">
        <v>127</v>
      </c>
      <c r="AA119" s="82" t="s">
        <v>128</v>
      </c>
      <c r="AB119" s="82"/>
      <c r="AC119" s="82"/>
      <c r="AD119" s="82"/>
      <c r="AE119" s="82"/>
      <c r="AF119" s="82" t="s">
        <v>129</v>
      </c>
    </row>
    <row r="120" spans="1:32" customFormat="1" ht="40" customHeight="1" x14ac:dyDescent="1.05">
      <c r="A120" s="28">
        <v>15</v>
      </c>
      <c r="B120" s="270" t="s">
        <v>68</v>
      </c>
      <c r="C120" s="28">
        <v>5</v>
      </c>
      <c r="D120" s="294" t="s">
        <v>2318</v>
      </c>
      <c r="E120" s="54">
        <f t="shared" si="8"/>
        <v>45845</v>
      </c>
      <c r="F120" s="188">
        <v>45845</v>
      </c>
      <c r="G120" s="360" t="s">
        <v>3540</v>
      </c>
      <c r="H120" s="4" t="s">
        <v>1260</v>
      </c>
      <c r="I120" s="11">
        <v>1340</v>
      </c>
      <c r="J120" s="10" t="s">
        <v>33</v>
      </c>
      <c r="K120" s="55" t="s">
        <v>3642</v>
      </c>
      <c r="L120" s="185">
        <v>5</v>
      </c>
      <c r="M120" s="241">
        <v>9782758557180</v>
      </c>
      <c r="N120" s="186" t="s">
        <v>2960</v>
      </c>
      <c r="O120" s="212">
        <v>45845</v>
      </c>
      <c r="P120" s="73" t="s">
        <v>5328</v>
      </c>
      <c r="Q120" s="187">
        <f t="shared" si="11"/>
        <v>14.095855</v>
      </c>
      <c r="R120" s="56" t="str">
        <f t="shared" si="9"/>
        <v>13,361</v>
      </c>
      <c r="S120" s="342" t="str">
        <f t="shared" si="10"/>
        <v>1340ET</v>
      </c>
      <c r="T120" s="24"/>
      <c r="U120" s="21"/>
      <c r="V120" s="24"/>
      <c r="W120" s="21"/>
      <c r="X120" s="21"/>
      <c r="Y120" s="21"/>
      <c r="Z120" s="82" t="s">
        <v>127</v>
      </c>
      <c r="AA120" s="82" t="s">
        <v>128</v>
      </c>
      <c r="AB120" s="82"/>
      <c r="AC120" s="82"/>
      <c r="AD120" s="82"/>
      <c r="AE120" s="82"/>
      <c r="AF120" s="82" t="s">
        <v>129</v>
      </c>
    </row>
    <row r="121" spans="1:32" customFormat="1" ht="40" customHeight="1" thickBot="1" x14ac:dyDescent="1.1000000000000001">
      <c r="A121" s="28">
        <v>15</v>
      </c>
      <c r="B121" s="270" t="s">
        <v>68</v>
      </c>
      <c r="C121" s="28">
        <v>5</v>
      </c>
      <c r="D121" s="294" t="s">
        <v>2318</v>
      </c>
      <c r="E121" s="54">
        <f t="shared" si="8"/>
        <v>45845</v>
      </c>
      <c r="F121" s="188">
        <v>45845</v>
      </c>
      <c r="G121" s="360" t="s">
        <v>3540</v>
      </c>
      <c r="H121" s="4" t="s">
        <v>1260</v>
      </c>
      <c r="I121" s="11">
        <v>1341</v>
      </c>
      <c r="J121" s="10" t="s">
        <v>33</v>
      </c>
      <c r="K121" s="55" t="s">
        <v>3643</v>
      </c>
      <c r="L121" s="185">
        <v>5</v>
      </c>
      <c r="M121" s="241">
        <v>9782758557197</v>
      </c>
      <c r="N121" s="186" t="s">
        <v>2960</v>
      </c>
      <c r="O121" s="212">
        <v>45845</v>
      </c>
      <c r="P121" s="73" t="s">
        <v>5329</v>
      </c>
      <c r="Q121" s="187">
        <f t="shared" si="11"/>
        <v>14.095855</v>
      </c>
      <c r="R121" s="56" t="str">
        <f t="shared" si="9"/>
        <v>13,361</v>
      </c>
      <c r="S121" s="342" t="str">
        <f t="shared" si="10"/>
        <v>1341ET</v>
      </c>
      <c r="T121" s="24"/>
      <c r="U121" s="21"/>
      <c r="V121" s="24"/>
      <c r="W121" s="21"/>
      <c r="X121" s="21"/>
      <c r="Y121" s="21"/>
      <c r="Z121" s="82" t="s">
        <v>127</v>
      </c>
      <c r="AA121" s="82" t="s">
        <v>128</v>
      </c>
      <c r="AB121" s="82"/>
      <c r="AC121" s="82"/>
      <c r="AD121" s="82"/>
      <c r="AE121" s="82"/>
      <c r="AF121" s="82" t="s">
        <v>129</v>
      </c>
    </row>
    <row r="122" spans="1:32" customFormat="1" ht="40" customHeight="1" thickBot="1" x14ac:dyDescent="1.1000000000000001">
      <c r="A122" s="28">
        <v>15</v>
      </c>
      <c r="B122" s="270" t="s">
        <v>68</v>
      </c>
      <c r="C122" s="28">
        <v>5</v>
      </c>
      <c r="D122" s="294" t="s">
        <v>2318</v>
      </c>
      <c r="E122" s="54">
        <f t="shared" si="8"/>
        <v>43150</v>
      </c>
      <c r="F122" s="188">
        <v>43150</v>
      </c>
      <c r="G122" s="360" t="s">
        <v>3554</v>
      </c>
      <c r="H122" s="4" t="s">
        <v>1260</v>
      </c>
      <c r="I122" s="11">
        <v>1342</v>
      </c>
      <c r="J122" s="10" t="s">
        <v>140</v>
      </c>
      <c r="K122" s="55" t="s">
        <v>3644</v>
      </c>
      <c r="L122" s="185">
        <v>1</v>
      </c>
      <c r="M122" s="338" t="s">
        <v>1450</v>
      </c>
      <c r="N122" s="186"/>
      <c r="O122" s="212"/>
      <c r="P122" s="73" t="s">
        <v>531</v>
      </c>
      <c r="Q122" s="187">
        <f t="shared" si="11"/>
        <v>14.095855</v>
      </c>
      <c r="R122" s="56" t="str">
        <f t="shared" si="9"/>
        <v>13,361</v>
      </c>
      <c r="S122" s="342" t="str">
        <f t="shared" si="10"/>
        <v>1342SB</v>
      </c>
      <c r="T122" s="24"/>
      <c r="U122" s="21"/>
      <c r="V122" s="24"/>
      <c r="W122" s="21"/>
      <c r="X122" s="21"/>
      <c r="Y122" s="21"/>
      <c r="Z122" s="83"/>
      <c r="AA122" s="83"/>
      <c r="AB122" s="84"/>
      <c r="AC122" s="85"/>
      <c r="AD122" s="85"/>
      <c r="AE122" s="86"/>
      <c r="AF122" s="83"/>
    </row>
    <row r="123" spans="1:32" customFormat="1" ht="40" customHeight="1" thickBot="1" x14ac:dyDescent="1.1000000000000001">
      <c r="A123" s="28">
        <v>15</v>
      </c>
      <c r="B123" s="270" t="s">
        <v>68</v>
      </c>
      <c r="C123" s="28">
        <v>5</v>
      </c>
      <c r="D123" s="296" t="s">
        <v>2318</v>
      </c>
      <c r="E123" s="54">
        <f t="shared" si="8"/>
        <v>45769</v>
      </c>
      <c r="F123" s="188">
        <v>45769</v>
      </c>
      <c r="G123" s="360" t="s">
        <v>3540</v>
      </c>
      <c r="H123" s="4" t="s">
        <v>1260</v>
      </c>
      <c r="I123" s="11">
        <v>1343</v>
      </c>
      <c r="J123" s="10" t="s">
        <v>32</v>
      </c>
      <c r="K123" s="55" t="s">
        <v>3148</v>
      </c>
      <c r="L123" s="185">
        <v>5</v>
      </c>
      <c r="M123" s="241">
        <v>9782758557203</v>
      </c>
      <c r="N123" s="186"/>
      <c r="O123" s="212"/>
      <c r="P123" s="73" t="s">
        <v>5285</v>
      </c>
      <c r="Q123" s="187">
        <f t="shared" si="11"/>
        <v>14.095855</v>
      </c>
      <c r="R123" s="56" t="str">
        <f t="shared" si="9"/>
        <v>13,361</v>
      </c>
      <c r="S123" s="342" t="str">
        <f t="shared" si="10"/>
        <v>1343OT</v>
      </c>
      <c r="T123" s="24"/>
      <c r="U123" s="21"/>
      <c r="V123" s="24"/>
      <c r="W123" s="21"/>
      <c r="X123" s="21"/>
      <c r="Y123" s="21"/>
      <c r="Z123" s="82"/>
      <c r="AA123" s="82"/>
      <c r="AB123" s="82"/>
      <c r="AC123" s="82"/>
      <c r="AD123" s="82"/>
      <c r="AE123" s="82"/>
      <c r="AF123" s="82"/>
    </row>
    <row r="124" spans="1:32" customFormat="1" ht="40" customHeight="1" thickBot="1" x14ac:dyDescent="1.1000000000000001">
      <c r="A124" s="28">
        <v>15</v>
      </c>
      <c r="B124" s="270" t="s">
        <v>68</v>
      </c>
      <c r="C124" s="28">
        <v>5</v>
      </c>
      <c r="D124" s="294" t="s">
        <v>2319</v>
      </c>
      <c r="E124" s="54">
        <f t="shared" si="8"/>
        <v>43150</v>
      </c>
      <c r="F124" s="188">
        <v>43150</v>
      </c>
      <c r="G124" s="360" t="s">
        <v>3554</v>
      </c>
      <c r="H124" s="4" t="s">
        <v>1260</v>
      </c>
      <c r="I124" s="11">
        <v>1344</v>
      </c>
      <c r="J124" s="10" t="s">
        <v>140</v>
      </c>
      <c r="K124" s="55" t="s">
        <v>3646</v>
      </c>
      <c r="L124" s="185">
        <v>1</v>
      </c>
      <c r="M124" s="338" t="s">
        <v>532</v>
      </c>
      <c r="N124" s="186"/>
      <c r="O124" s="212"/>
      <c r="P124" s="220" t="s">
        <v>533</v>
      </c>
      <c r="Q124" s="187">
        <f t="shared" si="11"/>
        <v>14.095855</v>
      </c>
      <c r="R124" s="56" t="str">
        <f t="shared" si="9"/>
        <v>13,361</v>
      </c>
      <c r="S124" s="342" t="str">
        <f t="shared" si="10"/>
        <v>1344SB</v>
      </c>
      <c r="T124" s="24"/>
      <c r="U124" s="21"/>
      <c r="V124" s="24"/>
      <c r="W124" s="21"/>
      <c r="X124" s="21"/>
      <c r="Y124" s="21"/>
      <c r="Z124" s="83"/>
      <c r="AA124" s="83"/>
      <c r="AB124" s="84"/>
      <c r="AC124" s="85"/>
      <c r="AD124" s="85"/>
      <c r="AE124" s="86"/>
      <c r="AF124" s="83"/>
    </row>
    <row r="125" spans="1:32" customFormat="1" ht="40" customHeight="1" x14ac:dyDescent="1.05">
      <c r="A125" s="28">
        <v>15</v>
      </c>
      <c r="B125" s="270" t="s">
        <v>68</v>
      </c>
      <c r="C125" s="28">
        <v>5</v>
      </c>
      <c r="D125" s="294" t="s">
        <v>2319</v>
      </c>
      <c r="E125" s="54">
        <f t="shared" si="8"/>
        <v>44249</v>
      </c>
      <c r="F125" s="188">
        <v>44249</v>
      </c>
      <c r="G125" s="360" t="s">
        <v>3540</v>
      </c>
      <c r="H125" s="4" t="s">
        <v>1260</v>
      </c>
      <c r="I125" s="11">
        <v>1344</v>
      </c>
      <c r="J125" s="10" t="s">
        <v>32</v>
      </c>
      <c r="K125" s="55" t="s">
        <v>3645</v>
      </c>
      <c r="L125" s="185">
        <v>5</v>
      </c>
      <c r="M125" s="338" t="s">
        <v>4840</v>
      </c>
      <c r="N125" s="204"/>
      <c r="O125" s="238"/>
      <c r="P125" s="73" t="s">
        <v>2162</v>
      </c>
      <c r="Q125" s="187">
        <f t="shared" si="11"/>
        <v>14.095855</v>
      </c>
      <c r="R125" s="56" t="str">
        <f t="shared" si="9"/>
        <v>13,361</v>
      </c>
      <c r="S125" s="342" t="str">
        <f t="shared" si="10"/>
        <v>1344OT</v>
      </c>
      <c r="T125" s="24"/>
      <c r="U125" s="21"/>
      <c r="V125" s="24"/>
      <c r="W125" s="21"/>
      <c r="X125" s="21"/>
      <c r="Y125" s="21"/>
      <c r="Z125" s="82" t="s">
        <v>127</v>
      </c>
      <c r="AA125" s="82" t="s">
        <v>128</v>
      </c>
      <c r="AB125" s="82"/>
      <c r="AC125" s="82"/>
      <c r="AD125" s="82"/>
      <c r="AE125" s="82"/>
      <c r="AF125" s="82" t="s">
        <v>129</v>
      </c>
    </row>
    <row r="126" spans="1:32" customFormat="1" ht="40" customHeight="1" x14ac:dyDescent="1.05">
      <c r="A126" s="28">
        <v>15</v>
      </c>
      <c r="B126" s="270" t="s">
        <v>68</v>
      </c>
      <c r="C126" s="28">
        <v>5</v>
      </c>
      <c r="D126" s="296" t="s">
        <v>2306</v>
      </c>
      <c r="E126" s="54">
        <f t="shared" si="8"/>
        <v>44249</v>
      </c>
      <c r="F126" s="188">
        <v>44249</v>
      </c>
      <c r="G126" s="360" t="s">
        <v>3540</v>
      </c>
      <c r="H126" s="4" t="s">
        <v>1260</v>
      </c>
      <c r="I126" s="9">
        <v>1345</v>
      </c>
      <c r="J126" s="10" t="s">
        <v>32</v>
      </c>
      <c r="K126" s="55" t="s">
        <v>3647</v>
      </c>
      <c r="L126" s="185">
        <v>5</v>
      </c>
      <c r="M126" s="338" t="s">
        <v>4841</v>
      </c>
      <c r="N126" s="204"/>
      <c r="O126" s="238"/>
      <c r="P126" s="220" t="s">
        <v>2163</v>
      </c>
      <c r="Q126" s="187">
        <f t="shared" si="11"/>
        <v>14.095855</v>
      </c>
      <c r="R126" s="56" t="str">
        <f t="shared" si="9"/>
        <v>13,361</v>
      </c>
      <c r="S126" s="342" t="str">
        <f t="shared" si="10"/>
        <v>1345OT</v>
      </c>
      <c r="T126" s="24"/>
      <c r="U126" s="21"/>
      <c r="V126" s="24"/>
      <c r="W126" s="21"/>
      <c r="X126" s="21"/>
      <c r="Y126" s="21"/>
      <c r="Z126" s="82" t="s">
        <v>127</v>
      </c>
      <c r="AA126" s="82" t="s">
        <v>128</v>
      </c>
      <c r="AB126" s="82"/>
      <c r="AC126" s="82"/>
      <c r="AD126" s="82"/>
      <c r="AE126" s="82"/>
      <c r="AF126" s="82" t="s">
        <v>129</v>
      </c>
    </row>
    <row r="127" spans="1:32" customFormat="1" ht="40" customHeight="1" x14ac:dyDescent="1.05">
      <c r="A127" s="28">
        <v>15</v>
      </c>
      <c r="B127" s="270" t="s">
        <v>68</v>
      </c>
      <c r="C127" s="28">
        <v>5</v>
      </c>
      <c r="D127" s="294" t="s">
        <v>2306</v>
      </c>
      <c r="E127" s="54">
        <f t="shared" si="8"/>
        <v>44599</v>
      </c>
      <c r="F127" s="188">
        <v>44599</v>
      </c>
      <c r="G127" s="360" t="s">
        <v>3540</v>
      </c>
      <c r="H127" s="4" t="s">
        <v>1260</v>
      </c>
      <c r="I127" s="11">
        <v>1346</v>
      </c>
      <c r="J127" s="10" t="s">
        <v>33</v>
      </c>
      <c r="K127" s="57" t="s">
        <v>3648</v>
      </c>
      <c r="L127" s="185">
        <v>5</v>
      </c>
      <c r="M127" s="338" t="s">
        <v>4842</v>
      </c>
      <c r="N127" s="186"/>
      <c r="O127" s="212"/>
      <c r="P127" s="73" t="s">
        <v>2253</v>
      </c>
      <c r="Q127" s="187">
        <f t="shared" si="11"/>
        <v>14.095855</v>
      </c>
      <c r="R127" s="56" t="str">
        <f t="shared" si="9"/>
        <v>13,361</v>
      </c>
      <c r="S127" s="342" t="str">
        <f t="shared" si="10"/>
        <v>1346ET</v>
      </c>
      <c r="T127" s="24"/>
      <c r="U127" s="21"/>
      <c r="V127" s="24"/>
      <c r="W127" s="21"/>
      <c r="X127" s="21"/>
      <c r="Y127" s="21"/>
      <c r="Z127" s="82" t="s">
        <v>127</v>
      </c>
      <c r="AA127" s="82" t="s">
        <v>128</v>
      </c>
      <c r="AB127" s="82"/>
      <c r="AC127" s="82"/>
      <c r="AD127" s="82"/>
      <c r="AE127" s="82"/>
      <c r="AF127" s="82" t="s">
        <v>129</v>
      </c>
    </row>
    <row r="128" spans="1:32" customFormat="1" ht="40" customHeight="1" x14ac:dyDescent="1.05">
      <c r="A128" s="28">
        <v>15</v>
      </c>
      <c r="B128" s="270" t="s">
        <v>68</v>
      </c>
      <c r="C128" s="28">
        <v>5</v>
      </c>
      <c r="D128" s="296" t="s">
        <v>2306</v>
      </c>
      <c r="E128" s="54">
        <f t="shared" si="8"/>
        <v>44249</v>
      </c>
      <c r="F128" s="188">
        <v>44249</v>
      </c>
      <c r="G128" s="360" t="s">
        <v>3540</v>
      </c>
      <c r="H128" s="4" t="s">
        <v>1260</v>
      </c>
      <c r="I128" s="9">
        <v>1346</v>
      </c>
      <c r="J128" s="10" t="s">
        <v>32</v>
      </c>
      <c r="K128" s="55" t="s">
        <v>3649</v>
      </c>
      <c r="L128" s="185">
        <v>5</v>
      </c>
      <c r="M128" s="338" t="s">
        <v>4843</v>
      </c>
      <c r="N128" s="204"/>
      <c r="O128" s="238"/>
      <c r="P128" s="73" t="s">
        <v>2164</v>
      </c>
      <c r="Q128" s="187">
        <f t="shared" si="11"/>
        <v>14.095855</v>
      </c>
      <c r="R128" s="56" t="str">
        <f t="shared" si="9"/>
        <v>13,361</v>
      </c>
      <c r="S128" s="342" t="str">
        <f t="shared" si="10"/>
        <v>1346OT</v>
      </c>
      <c r="T128" s="24"/>
      <c r="U128" s="21"/>
      <c r="V128" s="24"/>
      <c r="W128" s="21"/>
      <c r="X128" s="21"/>
      <c r="Y128" s="21"/>
      <c r="Z128" s="82" t="s">
        <v>127</v>
      </c>
      <c r="AA128" s="82" t="s">
        <v>128</v>
      </c>
      <c r="AB128" s="82"/>
      <c r="AC128" s="82"/>
      <c r="AD128" s="82"/>
      <c r="AE128" s="82"/>
      <c r="AF128" s="82" t="s">
        <v>129</v>
      </c>
    </row>
    <row r="129" spans="1:32" customFormat="1" ht="40" customHeight="1" thickBot="1" x14ac:dyDescent="1.1000000000000001">
      <c r="A129" s="28">
        <v>6</v>
      </c>
      <c r="B129" s="270" t="s">
        <v>48</v>
      </c>
      <c r="C129" s="28">
        <v>3</v>
      </c>
      <c r="D129" s="294" t="s">
        <v>2307</v>
      </c>
      <c r="E129" s="54">
        <f>SUM(F129)</f>
        <v>45306</v>
      </c>
      <c r="F129" s="188">
        <v>45306</v>
      </c>
      <c r="G129" s="360" t="s">
        <v>3540</v>
      </c>
      <c r="H129" s="4" t="s">
        <v>1260</v>
      </c>
      <c r="I129" s="11">
        <v>1412</v>
      </c>
      <c r="J129" s="10" t="s">
        <v>32</v>
      </c>
      <c r="K129" s="55" t="s">
        <v>3650</v>
      </c>
      <c r="L129" s="185">
        <v>4</v>
      </c>
      <c r="M129" s="338" t="s">
        <v>4844</v>
      </c>
      <c r="N129" s="186"/>
      <c r="O129" s="212"/>
      <c r="P129" s="73" t="s">
        <v>2980</v>
      </c>
      <c r="Q129" s="187">
        <f t="shared" si="11"/>
        <v>14.095855</v>
      </c>
      <c r="R129" s="56" t="str">
        <f t="shared" si="9"/>
        <v>13,361</v>
      </c>
      <c r="S129" s="342" t="str">
        <f t="shared" si="10"/>
        <v>1412OT</v>
      </c>
      <c r="T129" s="24"/>
      <c r="U129" s="21"/>
      <c r="V129" s="24"/>
      <c r="W129" s="21"/>
      <c r="X129" s="21"/>
      <c r="Y129" s="21"/>
      <c r="Z129" s="82" t="s">
        <v>127</v>
      </c>
      <c r="AA129" s="82" t="s">
        <v>128</v>
      </c>
      <c r="AB129" s="82"/>
      <c r="AC129" s="82"/>
      <c r="AD129" s="82"/>
      <c r="AE129" s="82"/>
      <c r="AF129" s="82" t="s">
        <v>129</v>
      </c>
    </row>
    <row r="130" spans="1:32" customFormat="1" ht="40" customHeight="1" thickBot="1" x14ac:dyDescent="1.1000000000000001">
      <c r="A130" s="28">
        <v>6</v>
      </c>
      <c r="B130" s="270" t="s">
        <v>48</v>
      </c>
      <c r="C130" s="28">
        <v>3</v>
      </c>
      <c r="D130" s="294" t="s">
        <v>2307</v>
      </c>
      <c r="E130" s="54">
        <f t="shared" si="8"/>
        <v>43062</v>
      </c>
      <c r="F130" s="188">
        <v>43062</v>
      </c>
      <c r="G130" s="360" t="s">
        <v>3554</v>
      </c>
      <c r="H130" s="4" t="s">
        <v>1260</v>
      </c>
      <c r="I130" s="11">
        <v>1413</v>
      </c>
      <c r="J130" s="10" t="s">
        <v>140</v>
      </c>
      <c r="K130" s="55" t="s">
        <v>3651</v>
      </c>
      <c r="L130" s="185">
        <v>1</v>
      </c>
      <c r="M130" s="338" t="s">
        <v>499</v>
      </c>
      <c r="N130" s="186"/>
      <c r="O130" s="212"/>
      <c r="P130" s="221" t="s">
        <v>500</v>
      </c>
      <c r="Q130" s="187">
        <f t="shared" si="11"/>
        <v>14.095855</v>
      </c>
      <c r="R130" s="56" t="str">
        <f t="shared" si="9"/>
        <v>13,361</v>
      </c>
      <c r="S130" s="342" t="str">
        <f t="shared" si="10"/>
        <v>1413SB</v>
      </c>
      <c r="T130" s="24"/>
      <c r="U130" s="21"/>
      <c r="V130" s="24"/>
      <c r="W130" s="21"/>
      <c r="X130" s="21"/>
      <c r="Y130" s="21"/>
      <c r="Z130" s="83"/>
      <c r="AA130" s="83"/>
      <c r="AB130" s="84"/>
      <c r="AC130" s="85"/>
      <c r="AD130" s="85"/>
      <c r="AE130" s="86"/>
      <c r="AF130" s="83"/>
    </row>
    <row r="131" spans="1:32" customFormat="1" ht="40" customHeight="1" thickBot="1" x14ac:dyDescent="1.1000000000000001">
      <c r="A131" s="28">
        <v>6</v>
      </c>
      <c r="B131" s="270" t="s">
        <v>48</v>
      </c>
      <c r="C131" s="28">
        <v>3</v>
      </c>
      <c r="D131" s="294" t="s">
        <v>2320</v>
      </c>
      <c r="E131" s="54">
        <f t="shared" si="8"/>
        <v>43242</v>
      </c>
      <c r="F131" s="188">
        <v>43242</v>
      </c>
      <c r="G131" s="360" t="s">
        <v>3554</v>
      </c>
      <c r="H131" s="4" t="s">
        <v>1260</v>
      </c>
      <c r="I131" s="11">
        <v>1414</v>
      </c>
      <c r="J131" s="10" t="s">
        <v>140</v>
      </c>
      <c r="K131" s="55" t="s">
        <v>3652</v>
      </c>
      <c r="L131" s="185">
        <v>1</v>
      </c>
      <c r="M131" s="338" t="s">
        <v>619</v>
      </c>
      <c r="N131" s="186"/>
      <c r="O131" s="212"/>
      <c r="P131" s="73" t="s">
        <v>618</v>
      </c>
      <c r="Q131" s="187">
        <f t="shared" si="11"/>
        <v>14.095855</v>
      </c>
      <c r="R131" s="56" t="str">
        <f t="shared" si="9"/>
        <v>13,361</v>
      </c>
      <c r="S131" s="342" t="str">
        <f t="shared" si="10"/>
        <v>1414SB</v>
      </c>
      <c r="T131" s="24"/>
      <c r="U131" s="21"/>
      <c r="V131" s="24"/>
      <c r="W131" s="21"/>
      <c r="X131" s="21"/>
      <c r="Y131" s="21"/>
      <c r="Z131" s="83"/>
      <c r="AA131" s="83"/>
      <c r="AB131" s="84"/>
      <c r="AC131" s="85"/>
      <c r="AD131" s="85"/>
      <c r="AE131" s="86"/>
      <c r="AF131" s="83"/>
    </row>
    <row r="132" spans="1:32" customFormat="1" ht="40" customHeight="1" thickBot="1" x14ac:dyDescent="1.1000000000000001">
      <c r="A132" s="28">
        <v>6</v>
      </c>
      <c r="B132" s="270" t="s">
        <v>48</v>
      </c>
      <c r="C132" s="28">
        <v>3</v>
      </c>
      <c r="D132" s="294" t="s">
        <v>2320</v>
      </c>
      <c r="E132" s="54">
        <f t="shared" si="8"/>
        <v>43514</v>
      </c>
      <c r="F132" s="188">
        <v>43514</v>
      </c>
      <c r="G132" s="360" t="s">
        <v>3554</v>
      </c>
      <c r="H132" s="4" t="s">
        <v>1260</v>
      </c>
      <c r="I132" s="11">
        <v>1415</v>
      </c>
      <c r="J132" s="10" t="s">
        <v>140</v>
      </c>
      <c r="K132" s="55" t="s">
        <v>3653</v>
      </c>
      <c r="L132" s="185">
        <v>1</v>
      </c>
      <c r="M132" s="338" t="s">
        <v>805</v>
      </c>
      <c r="N132" s="186"/>
      <c r="O132" s="212"/>
      <c r="P132" s="73" t="s">
        <v>806</v>
      </c>
      <c r="Q132" s="187">
        <f t="shared" si="11"/>
        <v>14.095855</v>
      </c>
      <c r="R132" s="56" t="str">
        <f t="shared" si="9"/>
        <v>13,361</v>
      </c>
      <c r="S132" s="342" t="str">
        <f t="shared" si="10"/>
        <v>1415SB</v>
      </c>
      <c r="T132" s="24"/>
      <c r="U132" s="21"/>
      <c r="V132" s="24"/>
      <c r="W132" s="21"/>
      <c r="X132" s="21"/>
      <c r="Y132" s="21"/>
      <c r="Z132" s="83"/>
      <c r="AA132" s="83"/>
      <c r="AB132" s="84"/>
      <c r="AC132" s="85"/>
      <c r="AD132" s="85"/>
      <c r="AE132" s="86"/>
      <c r="AF132" s="83"/>
    </row>
    <row r="133" spans="1:32" customFormat="1" ht="40" customHeight="1" thickBot="1" x14ac:dyDescent="1.1000000000000001">
      <c r="A133" s="28">
        <v>6</v>
      </c>
      <c r="B133" s="270" t="s">
        <v>48</v>
      </c>
      <c r="C133" s="28">
        <v>3</v>
      </c>
      <c r="D133" s="294" t="s">
        <v>2321</v>
      </c>
      <c r="E133" s="54">
        <f t="shared" si="8"/>
        <v>43514</v>
      </c>
      <c r="F133" s="188">
        <v>43514</v>
      </c>
      <c r="G133" s="360" t="s">
        <v>3554</v>
      </c>
      <c r="H133" s="4" t="s">
        <v>1260</v>
      </c>
      <c r="I133" s="11">
        <v>1416</v>
      </c>
      <c r="J133" s="10" t="s">
        <v>140</v>
      </c>
      <c r="K133" s="55" t="s">
        <v>3654</v>
      </c>
      <c r="L133" s="185">
        <v>1</v>
      </c>
      <c r="M133" s="338" t="s">
        <v>807</v>
      </c>
      <c r="N133" s="186"/>
      <c r="O133" s="212"/>
      <c r="P133" s="73" t="s">
        <v>808</v>
      </c>
      <c r="Q133" s="187">
        <f t="shared" si="11"/>
        <v>14.095855</v>
      </c>
      <c r="R133" s="56" t="str">
        <f t="shared" si="9"/>
        <v>13,361</v>
      </c>
      <c r="S133" s="342" t="str">
        <f t="shared" si="10"/>
        <v>1416SB</v>
      </c>
      <c r="T133" s="24"/>
      <c r="U133" s="21"/>
      <c r="V133" s="24"/>
      <c r="W133" s="21"/>
      <c r="X133" s="21"/>
      <c r="Y133" s="21"/>
      <c r="Z133" s="83"/>
      <c r="AA133" s="83"/>
      <c r="AB133" s="84"/>
      <c r="AC133" s="85"/>
      <c r="AD133" s="85"/>
      <c r="AE133" s="86"/>
      <c r="AF133" s="83"/>
    </row>
    <row r="134" spans="1:32" customFormat="1" ht="40" customHeight="1" thickBot="1" x14ac:dyDescent="1.1000000000000001">
      <c r="A134" s="28">
        <v>12</v>
      </c>
      <c r="B134" s="270" t="s">
        <v>56</v>
      </c>
      <c r="C134" s="28">
        <v>3</v>
      </c>
      <c r="D134" s="294" t="s">
        <v>2322</v>
      </c>
      <c r="E134" s="54">
        <f t="shared" si="8"/>
        <v>42401</v>
      </c>
      <c r="F134" s="188">
        <v>42401</v>
      </c>
      <c r="G134" s="360" t="s">
        <v>3554</v>
      </c>
      <c r="H134" s="4" t="s">
        <v>1260</v>
      </c>
      <c r="I134" s="11">
        <v>1417</v>
      </c>
      <c r="J134" s="10" t="s">
        <v>140</v>
      </c>
      <c r="K134" s="55" t="s">
        <v>3655</v>
      </c>
      <c r="L134" s="185">
        <v>1</v>
      </c>
      <c r="M134" s="338" t="s">
        <v>1451</v>
      </c>
      <c r="N134" s="186"/>
      <c r="O134" s="212"/>
      <c r="P134" s="73" t="s">
        <v>228</v>
      </c>
      <c r="Q134" s="187">
        <f t="shared" si="11"/>
        <v>14.095855</v>
      </c>
      <c r="R134" s="56" t="str">
        <f t="shared" si="9"/>
        <v>13,361</v>
      </c>
      <c r="S134" s="342" t="str">
        <f t="shared" si="10"/>
        <v>1417SB</v>
      </c>
      <c r="T134" s="24"/>
      <c r="U134" s="21"/>
      <c r="V134" s="24"/>
      <c r="W134" s="21"/>
      <c r="X134" s="21"/>
      <c r="Y134" s="21"/>
      <c r="Z134" s="83"/>
      <c r="AA134" s="83"/>
      <c r="AB134" s="84"/>
      <c r="AC134" s="85"/>
      <c r="AD134" s="85"/>
      <c r="AE134" s="86"/>
      <c r="AF134" s="83"/>
    </row>
    <row r="135" spans="1:32" customFormat="1" ht="40" customHeight="1" thickBot="1" x14ac:dyDescent="1.1000000000000001">
      <c r="A135" s="28">
        <v>12</v>
      </c>
      <c r="B135" s="270" t="s">
        <v>56</v>
      </c>
      <c r="C135" s="28">
        <v>3</v>
      </c>
      <c r="D135" s="294" t="s">
        <v>2309</v>
      </c>
      <c r="E135" s="54">
        <f t="shared" si="8"/>
        <v>42401</v>
      </c>
      <c r="F135" s="188">
        <v>42401</v>
      </c>
      <c r="G135" s="360" t="s">
        <v>3554</v>
      </c>
      <c r="H135" s="4" t="s">
        <v>1260</v>
      </c>
      <c r="I135" s="11">
        <v>1418</v>
      </c>
      <c r="J135" s="10" t="s">
        <v>140</v>
      </c>
      <c r="K135" s="55" t="s">
        <v>3656</v>
      </c>
      <c r="L135" s="185">
        <v>1</v>
      </c>
      <c r="M135" s="338" t="s">
        <v>1452</v>
      </c>
      <c r="N135" s="186"/>
      <c r="O135" s="212"/>
      <c r="P135" s="73" t="s">
        <v>229</v>
      </c>
      <c r="Q135" s="187">
        <f t="shared" si="11"/>
        <v>14.095855</v>
      </c>
      <c r="R135" s="56" t="str">
        <f t="shared" si="9"/>
        <v>13,361</v>
      </c>
      <c r="S135" s="342" t="str">
        <f t="shared" si="10"/>
        <v>1418SB</v>
      </c>
      <c r="T135" s="24"/>
      <c r="U135" s="21"/>
      <c r="V135" s="24"/>
      <c r="W135" s="21"/>
      <c r="X135" s="21"/>
      <c r="Y135" s="21"/>
      <c r="Z135" s="83"/>
      <c r="AA135" s="83"/>
      <c r="AB135" s="84"/>
      <c r="AC135" s="85"/>
      <c r="AD135" s="85"/>
      <c r="AE135" s="86"/>
      <c r="AF135" s="83"/>
    </row>
    <row r="136" spans="1:32" customFormat="1" ht="40" customHeight="1" thickBot="1" x14ac:dyDescent="1.1000000000000001">
      <c r="A136" s="28">
        <v>12</v>
      </c>
      <c r="B136" s="270" t="s">
        <v>56</v>
      </c>
      <c r="C136" s="28">
        <v>3</v>
      </c>
      <c r="D136" s="294" t="s">
        <v>2309</v>
      </c>
      <c r="E136" s="54">
        <f t="shared" si="8"/>
        <v>42401</v>
      </c>
      <c r="F136" s="188">
        <v>42401</v>
      </c>
      <c r="G136" s="360" t="s">
        <v>3554</v>
      </c>
      <c r="H136" s="4" t="s">
        <v>1260</v>
      </c>
      <c r="I136" s="11">
        <v>1419</v>
      </c>
      <c r="J136" s="10" t="s">
        <v>140</v>
      </c>
      <c r="K136" s="55" t="s">
        <v>3657</v>
      </c>
      <c r="L136" s="185">
        <v>1</v>
      </c>
      <c r="M136" s="338" t="s">
        <v>1453</v>
      </c>
      <c r="N136" s="186"/>
      <c r="O136" s="212"/>
      <c r="P136" s="73" t="s">
        <v>230</v>
      </c>
      <c r="Q136" s="187">
        <f t="shared" si="11"/>
        <v>14.095855</v>
      </c>
      <c r="R136" s="56" t="str">
        <f t="shared" si="9"/>
        <v>13,361</v>
      </c>
      <c r="S136" s="342" t="str">
        <f t="shared" si="10"/>
        <v>1419SB</v>
      </c>
      <c r="T136" s="24"/>
      <c r="U136" s="21"/>
      <c r="V136" s="24"/>
      <c r="W136" s="21"/>
      <c r="X136" s="21"/>
      <c r="Y136" s="21"/>
      <c r="Z136" s="83"/>
      <c r="AA136" s="83"/>
      <c r="AB136" s="84"/>
      <c r="AC136" s="85"/>
      <c r="AD136" s="85"/>
      <c r="AE136" s="86"/>
      <c r="AF136" s="83"/>
    </row>
    <row r="137" spans="1:32" customFormat="1" ht="40" customHeight="1" thickBot="1" x14ac:dyDescent="1.1000000000000001">
      <c r="A137" s="28">
        <v>12</v>
      </c>
      <c r="B137" s="270" t="s">
        <v>56</v>
      </c>
      <c r="C137" s="28">
        <v>3</v>
      </c>
      <c r="D137" s="294" t="s">
        <v>2323</v>
      </c>
      <c r="E137" s="54">
        <f t="shared" si="8"/>
        <v>42779</v>
      </c>
      <c r="F137" s="188">
        <v>42779</v>
      </c>
      <c r="G137" s="360" t="s">
        <v>3554</v>
      </c>
      <c r="H137" s="4" t="s">
        <v>1260</v>
      </c>
      <c r="I137" s="11">
        <v>1420</v>
      </c>
      <c r="J137" s="10" t="s">
        <v>140</v>
      </c>
      <c r="K137" s="55" t="s">
        <v>3658</v>
      </c>
      <c r="L137" s="185">
        <v>1</v>
      </c>
      <c r="M137" s="338" t="s">
        <v>1454</v>
      </c>
      <c r="N137" s="186"/>
      <c r="O137" s="212"/>
      <c r="P137" s="73" t="s">
        <v>351</v>
      </c>
      <c r="Q137" s="187">
        <f t="shared" si="11"/>
        <v>14.095855</v>
      </c>
      <c r="R137" s="56" t="str">
        <f t="shared" si="9"/>
        <v>13,361</v>
      </c>
      <c r="S137" s="342" t="str">
        <f t="shared" si="10"/>
        <v>1420SB</v>
      </c>
      <c r="T137" s="24"/>
      <c r="U137" s="21"/>
      <c r="V137" s="24"/>
      <c r="W137" s="21"/>
      <c r="X137" s="21"/>
      <c r="Y137" s="21"/>
      <c r="Z137" s="83"/>
      <c r="AA137" s="83"/>
      <c r="AB137" s="84"/>
      <c r="AC137" s="85"/>
      <c r="AD137" s="85"/>
      <c r="AE137" s="86"/>
      <c r="AF137" s="83"/>
    </row>
    <row r="138" spans="1:32" customFormat="1" ht="40" customHeight="1" thickBot="1" x14ac:dyDescent="1.1000000000000001">
      <c r="A138" s="28">
        <v>12</v>
      </c>
      <c r="B138" s="270" t="s">
        <v>56</v>
      </c>
      <c r="C138" s="28">
        <v>3</v>
      </c>
      <c r="D138" s="294" t="s">
        <v>2311</v>
      </c>
      <c r="E138" s="54">
        <f t="shared" si="8"/>
        <v>42779</v>
      </c>
      <c r="F138" s="188">
        <v>42779</v>
      </c>
      <c r="G138" s="360" t="s">
        <v>3554</v>
      </c>
      <c r="H138" s="4" t="s">
        <v>1260</v>
      </c>
      <c r="I138" s="11">
        <v>1421</v>
      </c>
      <c r="J138" s="10" t="s">
        <v>140</v>
      </c>
      <c r="K138" s="55" t="s">
        <v>3659</v>
      </c>
      <c r="L138" s="185">
        <v>1</v>
      </c>
      <c r="M138" s="338" t="s">
        <v>1455</v>
      </c>
      <c r="N138" s="186"/>
      <c r="O138" s="212"/>
      <c r="P138" s="73" t="s">
        <v>352</v>
      </c>
      <c r="Q138" s="187">
        <f t="shared" si="11"/>
        <v>14.095855</v>
      </c>
      <c r="R138" s="56" t="str">
        <f t="shared" si="9"/>
        <v>13,361</v>
      </c>
      <c r="S138" s="342" t="str">
        <f t="shared" si="10"/>
        <v>1421SB</v>
      </c>
      <c r="T138" s="24"/>
      <c r="U138" s="21"/>
      <c r="V138" s="24"/>
      <c r="W138" s="21"/>
      <c r="X138" s="21"/>
      <c r="Y138" s="21"/>
      <c r="Z138" s="83"/>
      <c r="AA138" s="83"/>
      <c r="AB138" s="84"/>
      <c r="AC138" s="85"/>
      <c r="AD138" s="85"/>
      <c r="AE138" s="86"/>
      <c r="AF138" s="83"/>
    </row>
    <row r="139" spans="1:32" customFormat="1" ht="40" customHeight="1" thickBot="1" x14ac:dyDescent="1.1000000000000001">
      <c r="A139" s="28">
        <v>12</v>
      </c>
      <c r="B139" s="270" t="s">
        <v>56</v>
      </c>
      <c r="C139" s="28">
        <v>3</v>
      </c>
      <c r="D139" s="294" t="s">
        <v>2311</v>
      </c>
      <c r="E139" s="54">
        <f t="shared" si="8"/>
        <v>42779</v>
      </c>
      <c r="F139" s="188">
        <v>42779</v>
      </c>
      <c r="G139" s="360" t="s">
        <v>3554</v>
      </c>
      <c r="H139" s="4" t="s">
        <v>1260</v>
      </c>
      <c r="I139" s="11">
        <v>1422</v>
      </c>
      <c r="J139" s="10" t="s">
        <v>140</v>
      </c>
      <c r="K139" s="55" t="s">
        <v>3660</v>
      </c>
      <c r="L139" s="185">
        <v>1</v>
      </c>
      <c r="M139" s="338" t="s">
        <v>1456</v>
      </c>
      <c r="N139" s="186"/>
      <c r="O139" s="212"/>
      <c r="P139" s="73" t="s">
        <v>353</v>
      </c>
      <c r="Q139" s="187">
        <f t="shared" si="11"/>
        <v>14.095855</v>
      </c>
      <c r="R139" s="56" t="str">
        <f t="shared" si="9"/>
        <v>13,361</v>
      </c>
      <c r="S139" s="342" t="str">
        <f t="shared" si="10"/>
        <v>1422SB</v>
      </c>
      <c r="T139" s="24"/>
      <c r="U139" s="21"/>
      <c r="V139" s="24"/>
      <c r="W139" s="21"/>
      <c r="X139" s="21"/>
      <c r="Y139" s="21"/>
      <c r="Z139" s="87"/>
      <c r="AA139" s="87"/>
      <c r="AB139" s="88"/>
      <c r="AC139" s="89"/>
      <c r="AD139" s="89"/>
      <c r="AE139" s="90"/>
      <c r="AF139" s="87"/>
    </row>
    <row r="140" spans="1:32" customFormat="1" ht="40" customHeight="1" thickBot="1" x14ac:dyDescent="1.1000000000000001">
      <c r="A140" s="28">
        <v>12</v>
      </c>
      <c r="B140" s="270" t="s">
        <v>56</v>
      </c>
      <c r="C140" s="28">
        <v>3</v>
      </c>
      <c r="D140" s="294" t="s">
        <v>2324</v>
      </c>
      <c r="E140" s="54">
        <f t="shared" si="8"/>
        <v>42779</v>
      </c>
      <c r="F140" s="188">
        <v>42779</v>
      </c>
      <c r="G140" s="360" t="s">
        <v>3554</v>
      </c>
      <c r="H140" s="4" t="s">
        <v>1260</v>
      </c>
      <c r="I140" s="11">
        <v>1423</v>
      </c>
      <c r="J140" s="10" t="s">
        <v>140</v>
      </c>
      <c r="K140" s="55" t="s">
        <v>3661</v>
      </c>
      <c r="L140" s="185">
        <v>1</v>
      </c>
      <c r="M140" s="338" t="s">
        <v>1457</v>
      </c>
      <c r="N140" s="186"/>
      <c r="O140" s="212"/>
      <c r="P140" s="220" t="s">
        <v>354</v>
      </c>
      <c r="Q140" s="187">
        <f t="shared" si="11"/>
        <v>14.095855</v>
      </c>
      <c r="R140" s="56" t="str">
        <f t="shared" si="9"/>
        <v>13,361</v>
      </c>
      <c r="S140" s="342" t="str">
        <f t="shared" si="10"/>
        <v>1423SB</v>
      </c>
      <c r="T140" s="24"/>
      <c r="U140" s="21"/>
      <c r="V140" s="24"/>
      <c r="W140" s="21"/>
      <c r="X140" s="21"/>
      <c r="Y140" s="21"/>
      <c r="Z140" s="83"/>
      <c r="AA140" s="83"/>
      <c r="AB140" s="84"/>
      <c r="AC140" s="85"/>
      <c r="AD140" s="85"/>
      <c r="AE140" s="86"/>
      <c r="AF140" s="83"/>
    </row>
    <row r="141" spans="1:32" customFormat="1" ht="40" customHeight="1" thickBot="1" x14ac:dyDescent="1.1000000000000001">
      <c r="A141" s="28">
        <v>12</v>
      </c>
      <c r="B141" s="270" t="s">
        <v>56</v>
      </c>
      <c r="C141" s="28">
        <v>3</v>
      </c>
      <c r="D141" s="294" t="s">
        <v>2325</v>
      </c>
      <c r="E141" s="54">
        <f t="shared" ref="E141:E204" si="12">SUM(F141)</f>
        <v>42779</v>
      </c>
      <c r="F141" s="188">
        <v>42779</v>
      </c>
      <c r="G141" s="360" t="s">
        <v>3554</v>
      </c>
      <c r="H141" s="4" t="s">
        <v>1260</v>
      </c>
      <c r="I141" s="11">
        <v>1424</v>
      </c>
      <c r="J141" s="10" t="s">
        <v>140</v>
      </c>
      <c r="K141" s="55" t="s">
        <v>3662</v>
      </c>
      <c r="L141" s="185">
        <v>1</v>
      </c>
      <c r="M141" s="338" t="s">
        <v>1458</v>
      </c>
      <c r="N141" s="186"/>
      <c r="O141" s="212"/>
      <c r="P141" s="73" t="s">
        <v>355</v>
      </c>
      <c r="Q141" s="187">
        <f t="shared" si="11"/>
        <v>14.095855</v>
      </c>
      <c r="R141" s="56" t="str">
        <f t="shared" si="9"/>
        <v>13,361</v>
      </c>
      <c r="S141" s="342" t="str">
        <f t="shared" si="10"/>
        <v>1424SB</v>
      </c>
      <c r="T141" s="24"/>
      <c r="U141" s="21"/>
      <c r="V141" s="24"/>
      <c r="W141" s="21"/>
      <c r="X141" s="21"/>
      <c r="Y141" s="21"/>
      <c r="Z141" s="83"/>
      <c r="AA141" s="83"/>
      <c r="AB141" s="84"/>
      <c r="AC141" s="85"/>
      <c r="AD141" s="85"/>
      <c r="AE141" s="86"/>
      <c r="AF141" s="83"/>
    </row>
    <row r="142" spans="1:32" customFormat="1" ht="40" customHeight="1" thickBot="1" x14ac:dyDescent="1.1000000000000001">
      <c r="A142" s="28">
        <v>12</v>
      </c>
      <c r="B142" s="270" t="s">
        <v>56</v>
      </c>
      <c r="C142" s="28">
        <v>3</v>
      </c>
      <c r="D142" s="294" t="s">
        <v>2325</v>
      </c>
      <c r="E142" s="54">
        <f t="shared" si="12"/>
        <v>43514</v>
      </c>
      <c r="F142" s="188">
        <v>43514</v>
      </c>
      <c r="G142" s="360" t="s">
        <v>3554</v>
      </c>
      <c r="H142" s="4" t="s">
        <v>1260</v>
      </c>
      <c r="I142" s="11">
        <v>1425</v>
      </c>
      <c r="J142" s="10" t="s">
        <v>140</v>
      </c>
      <c r="K142" s="55" t="s">
        <v>3663</v>
      </c>
      <c r="L142" s="185">
        <v>1</v>
      </c>
      <c r="M142" s="338" t="s">
        <v>809</v>
      </c>
      <c r="N142" s="186"/>
      <c r="O142" s="212"/>
      <c r="P142" s="73" t="s">
        <v>810</v>
      </c>
      <c r="Q142" s="187">
        <f t="shared" si="11"/>
        <v>14.095855</v>
      </c>
      <c r="R142" s="56" t="str">
        <f t="shared" ref="R142:R205" si="13">IF($J142="ETR","16,40",IF($J142="OTR","16,40",IF($J142="RTR","16,40",IF($H142="M","8,44",IF($J142="O","10,90",IF($J142="E","10,90",IF($J142="","10,90","13,361")))))))</f>
        <v>13,361</v>
      </c>
      <c r="S142" s="342" t="str">
        <f t="shared" ref="S142:S205" si="14">I142&amp;""&amp;J142</f>
        <v>1425SB</v>
      </c>
      <c r="T142" s="24"/>
      <c r="U142" s="21"/>
      <c r="V142" s="24"/>
      <c r="W142" s="21"/>
      <c r="X142" s="21"/>
      <c r="Y142" s="21"/>
      <c r="Z142" s="83"/>
      <c r="AA142" s="83"/>
      <c r="AB142" s="84"/>
      <c r="AC142" s="85"/>
      <c r="AD142" s="85"/>
      <c r="AE142" s="86"/>
      <c r="AF142" s="83"/>
    </row>
    <row r="143" spans="1:32" customFormat="1" ht="40" customHeight="1" thickBot="1" x14ac:dyDescent="1.1000000000000001">
      <c r="A143" s="28">
        <v>12</v>
      </c>
      <c r="B143" s="270" t="s">
        <v>56</v>
      </c>
      <c r="C143" s="28">
        <v>3</v>
      </c>
      <c r="D143" s="294" t="s">
        <v>2326</v>
      </c>
      <c r="E143" s="54">
        <f t="shared" si="12"/>
        <v>43514</v>
      </c>
      <c r="F143" s="188">
        <v>43514</v>
      </c>
      <c r="G143" s="360" t="s">
        <v>3554</v>
      </c>
      <c r="H143" s="4" t="s">
        <v>1260</v>
      </c>
      <c r="I143" s="11">
        <v>1426</v>
      </c>
      <c r="J143" s="10" t="s">
        <v>140</v>
      </c>
      <c r="K143" s="55" t="s">
        <v>3664</v>
      </c>
      <c r="L143" s="185">
        <v>1</v>
      </c>
      <c r="M143" s="338" t="s">
        <v>811</v>
      </c>
      <c r="N143" s="186"/>
      <c r="O143" s="212"/>
      <c r="P143" s="222" t="s">
        <v>812</v>
      </c>
      <c r="Q143" s="187">
        <f t="shared" si="11"/>
        <v>14.095855</v>
      </c>
      <c r="R143" s="56" t="str">
        <f t="shared" si="13"/>
        <v>13,361</v>
      </c>
      <c r="S143" s="342" t="str">
        <f t="shared" si="14"/>
        <v>1426SB</v>
      </c>
      <c r="T143" s="24"/>
      <c r="U143" s="21"/>
      <c r="V143" s="24"/>
      <c r="W143" s="21"/>
      <c r="X143" s="21"/>
      <c r="Y143" s="21"/>
      <c r="Z143" s="83"/>
      <c r="AA143" s="83"/>
      <c r="AB143" s="84"/>
      <c r="AC143" s="85"/>
      <c r="AD143" s="85"/>
      <c r="AE143" s="86"/>
      <c r="AF143" s="83"/>
    </row>
    <row r="144" spans="1:32" customFormat="1" ht="40" customHeight="1" thickBot="1" x14ac:dyDescent="1.1000000000000001">
      <c r="A144" s="28">
        <v>12</v>
      </c>
      <c r="B144" s="270" t="s">
        <v>56</v>
      </c>
      <c r="C144" s="28">
        <v>3</v>
      </c>
      <c r="D144" s="294" t="s">
        <v>2301</v>
      </c>
      <c r="E144" s="54">
        <f t="shared" si="12"/>
        <v>42779</v>
      </c>
      <c r="F144" s="188">
        <v>42779</v>
      </c>
      <c r="G144" s="360" t="s">
        <v>3554</v>
      </c>
      <c r="H144" s="4" t="s">
        <v>1260</v>
      </c>
      <c r="I144" s="11">
        <v>1427</v>
      </c>
      <c r="J144" s="10" t="s">
        <v>140</v>
      </c>
      <c r="K144" s="55" t="s">
        <v>3665</v>
      </c>
      <c r="L144" s="185">
        <v>1</v>
      </c>
      <c r="M144" s="338" t="s">
        <v>1459</v>
      </c>
      <c r="N144" s="186"/>
      <c r="O144" s="212"/>
      <c r="P144" s="222" t="s">
        <v>356</v>
      </c>
      <c r="Q144" s="187">
        <f t="shared" si="11"/>
        <v>14.095855</v>
      </c>
      <c r="R144" s="56" t="str">
        <f t="shared" si="13"/>
        <v>13,361</v>
      </c>
      <c r="S144" s="342" t="str">
        <f t="shared" si="14"/>
        <v>1427SB</v>
      </c>
      <c r="T144" s="24"/>
      <c r="U144" s="21"/>
      <c r="V144" s="24"/>
      <c r="W144" s="21"/>
      <c r="X144" s="21"/>
      <c r="Y144" s="21"/>
      <c r="Z144" s="83"/>
      <c r="AA144" s="83"/>
      <c r="AB144" s="84"/>
      <c r="AC144" s="85"/>
      <c r="AD144" s="85"/>
      <c r="AE144" s="86"/>
      <c r="AF144" s="83"/>
    </row>
    <row r="145" spans="1:32" customFormat="1" ht="40" customHeight="1" thickBot="1" x14ac:dyDescent="1.1000000000000001">
      <c r="A145" s="28">
        <v>14</v>
      </c>
      <c r="B145" s="270" t="s">
        <v>60</v>
      </c>
      <c r="C145" s="28">
        <v>5</v>
      </c>
      <c r="D145" s="294" t="s">
        <v>2327</v>
      </c>
      <c r="E145" s="54">
        <f t="shared" si="12"/>
        <v>43150</v>
      </c>
      <c r="F145" s="188">
        <v>43150</v>
      </c>
      <c r="G145" s="360" t="s">
        <v>3554</v>
      </c>
      <c r="H145" s="4" t="s">
        <v>1260</v>
      </c>
      <c r="I145" s="11">
        <v>1428</v>
      </c>
      <c r="J145" s="10" t="s">
        <v>140</v>
      </c>
      <c r="K145" s="55" t="s">
        <v>3666</v>
      </c>
      <c r="L145" s="185">
        <v>1</v>
      </c>
      <c r="M145" s="338" t="s">
        <v>534</v>
      </c>
      <c r="N145" s="186"/>
      <c r="O145" s="212"/>
      <c r="P145" s="221" t="s">
        <v>535</v>
      </c>
      <c r="Q145" s="187">
        <f t="shared" si="11"/>
        <v>14.095855</v>
      </c>
      <c r="R145" s="56" t="str">
        <f t="shared" si="13"/>
        <v>13,361</v>
      </c>
      <c r="S145" s="342" t="str">
        <f t="shared" si="14"/>
        <v>1428SB</v>
      </c>
      <c r="T145" s="24"/>
      <c r="U145" s="21"/>
      <c r="V145" s="24"/>
      <c r="W145" s="21"/>
      <c r="X145" s="21"/>
      <c r="Y145" s="21"/>
      <c r="Z145" s="83"/>
      <c r="AA145" s="83"/>
      <c r="AB145" s="84"/>
      <c r="AC145" s="85"/>
      <c r="AD145" s="85"/>
      <c r="AE145" s="86"/>
      <c r="AF145" s="83"/>
    </row>
    <row r="146" spans="1:32" customFormat="1" ht="40" customHeight="1" thickBot="1" x14ac:dyDescent="1.1000000000000001">
      <c r="A146" s="28">
        <v>14</v>
      </c>
      <c r="B146" s="270" t="s">
        <v>60</v>
      </c>
      <c r="C146" s="28">
        <v>5</v>
      </c>
      <c r="D146" s="294" t="s">
        <v>2328</v>
      </c>
      <c r="E146" s="54">
        <f t="shared" si="12"/>
        <v>43062</v>
      </c>
      <c r="F146" s="188">
        <v>43062</v>
      </c>
      <c r="G146" s="360" t="s">
        <v>3554</v>
      </c>
      <c r="H146" s="4" t="s">
        <v>1260</v>
      </c>
      <c r="I146" s="11">
        <v>1429</v>
      </c>
      <c r="J146" s="10" t="s">
        <v>140</v>
      </c>
      <c r="K146" s="55" t="s">
        <v>3667</v>
      </c>
      <c r="L146" s="185">
        <v>1</v>
      </c>
      <c r="M146" s="338" t="s">
        <v>501</v>
      </c>
      <c r="N146" s="186"/>
      <c r="O146" s="212"/>
      <c r="P146" s="73" t="s">
        <v>502</v>
      </c>
      <c r="Q146" s="187">
        <f t="shared" si="11"/>
        <v>14.095855</v>
      </c>
      <c r="R146" s="56" t="str">
        <f t="shared" si="13"/>
        <v>13,361</v>
      </c>
      <c r="S146" s="342" t="str">
        <f t="shared" si="14"/>
        <v>1429SB</v>
      </c>
      <c r="T146" s="24"/>
      <c r="U146" s="21"/>
      <c r="V146" s="24"/>
      <c r="W146" s="21"/>
      <c r="X146" s="21"/>
      <c r="Y146" s="21"/>
      <c r="Z146" s="87"/>
      <c r="AA146" s="87"/>
      <c r="AB146" s="88"/>
      <c r="AC146" s="89"/>
      <c r="AD146" s="89"/>
      <c r="AE146" s="90"/>
      <c r="AF146" s="87"/>
    </row>
    <row r="147" spans="1:32" customFormat="1" ht="40" customHeight="1" thickBot="1" x14ac:dyDescent="1.1000000000000001">
      <c r="A147" s="28">
        <v>14</v>
      </c>
      <c r="B147" s="270" t="s">
        <v>60</v>
      </c>
      <c r="C147" s="28">
        <v>5</v>
      </c>
      <c r="D147" s="294" t="s">
        <v>2314</v>
      </c>
      <c r="E147" s="54">
        <f>SUM(F147)</f>
        <v>42807</v>
      </c>
      <c r="F147" s="188">
        <v>42807</v>
      </c>
      <c r="G147" s="360" t="s">
        <v>3554</v>
      </c>
      <c r="H147" s="4" t="s">
        <v>1260</v>
      </c>
      <c r="I147" s="11">
        <v>1430</v>
      </c>
      <c r="J147" s="10" t="s">
        <v>140</v>
      </c>
      <c r="K147" s="55" t="s">
        <v>3669</v>
      </c>
      <c r="L147" s="185">
        <v>1</v>
      </c>
      <c r="M147" s="339" t="s">
        <v>1460</v>
      </c>
      <c r="N147" s="186"/>
      <c r="O147" s="212"/>
      <c r="P147" s="73" t="s">
        <v>389</v>
      </c>
      <c r="Q147" s="187">
        <f>R147*R$2</f>
        <v>14.095855</v>
      </c>
      <c r="R147" s="56" t="str">
        <f t="shared" si="13"/>
        <v>13,361</v>
      </c>
      <c r="S147" s="342" t="str">
        <f t="shared" si="14"/>
        <v>1430SB</v>
      </c>
      <c r="T147" s="24"/>
      <c r="U147" s="21"/>
      <c r="V147" s="24"/>
      <c r="W147" s="21"/>
      <c r="X147" s="21"/>
      <c r="Y147" s="21"/>
      <c r="Z147" s="83"/>
      <c r="AA147" s="83"/>
      <c r="AB147" s="84"/>
      <c r="AC147" s="85"/>
      <c r="AD147" s="85"/>
      <c r="AE147" s="86"/>
      <c r="AF147" s="83"/>
    </row>
    <row r="148" spans="1:32" customFormat="1" ht="40" customHeight="1" x14ac:dyDescent="1.05">
      <c r="A148" s="28">
        <v>14</v>
      </c>
      <c r="B148" s="270" t="s">
        <v>60</v>
      </c>
      <c r="C148" s="28">
        <v>5</v>
      </c>
      <c r="D148" s="294" t="s">
        <v>2314</v>
      </c>
      <c r="E148" s="54">
        <f t="shared" si="12"/>
        <v>45544</v>
      </c>
      <c r="F148" s="188">
        <v>45544</v>
      </c>
      <c r="G148" s="360" t="s">
        <v>3540</v>
      </c>
      <c r="H148" s="4" t="s">
        <v>1260</v>
      </c>
      <c r="I148" s="11">
        <v>1430</v>
      </c>
      <c r="J148" s="10" t="s">
        <v>32</v>
      </c>
      <c r="K148" s="55" t="s">
        <v>3668</v>
      </c>
      <c r="L148" s="185">
        <v>5</v>
      </c>
      <c r="M148" s="339" t="s">
        <v>4845</v>
      </c>
      <c r="N148" s="186"/>
      <c r="O148" s="212"/>
      <c r="P148" s="73" t="s">
        <v>3124</v>
      </c>
      <c r="Q148" s="187">
        <f t="shared" si="11"/>
        <v>14.095855</v>
      </c>
      <c r="R148" s="56" t="str">
        <f t="shared" si="13"/>
        <v>13,361</v>
      </c>
      <c r="S148" s="342" t="str">
        <f t="shared" si="14"/>
        <v>1430OT</v>
      </c>
      <c r="T148" s="24"/>
      <c r="U148" s="21"/>
      <c r="V148" s="24"/>
      <c r="W148" s="21"/>
      <c r="X148" s="21"/>
      <c r="Y148" s="21"/>
      <c r="Z148" s="82" t="s">
        <v>127</v>
      </c>
      <c r="AA148" s="82" t="s">
        <v>128</v>
      </c>
      <c r="AB148" s="82"/>
      <c r="AC148" s="82"/>
      <c r="AD148" s="82"/>
      <c r="AE148" s="82"/>
      <c r="AF148" s="82" t="s">
        <v>129</v>
      </c>
    </row>
    <row r="149" spans="1:32" customFormat="1" ht="40" customHeight="1" thickBot="1" x14ac:dyDescent="1.1000000000000001">
      <c r="A149" s="28">
        <v>14</v>
      </c>
      <c r="B149" s="270" t="s">
        <v>60</v>
      </c>
      <c r="C149" s="28">
        <v>5</v>
      </c>
      <c r="D149" s="294" t="s">
        <v>2314</v>
      </c>
      <c r="E149" s="54">
        <f t="shared" si="12"/>
        <v>42835</v>
      </c>
      <c r="F149" s="188">
        <v>42835</v>
      </c>
      <c r="G149" s="360" t="s">
        <v>3554</v>
      </c>
      <c r="H149" s="4" t="s">
        <v>1260</v>
      </c>
      <c r="I149" s="11">
        <v>1432</v>
      </c>
      <c r="J149" s="10" t="s">
        <v>140</v>
      </c>
      <c r="K149" s="55" t="s">
        <v>3670</v>
      </c>
      <c r="L149" s="185">
        <v>1</v>
      </c>
      <c r="M149" s="338" t="s">
        <v>1461</v>
      </c>
      <c r="N149" s="186"/>
      <c r="O149" s="212"/>
      <c r="P149" s="73" t="s">
        <v>404</v>
      </c>
      <c r="Q149" s="187">
        <f t="shared" si="11"/>
        <v>14.095855</v>
      </c>
      <c r="R149" s="56" t="str">
        <f t="shared" si="13"/>
        <v>13,361</v>
      </c>
      <c r="S149" s="342" t="str">
        <f t="shared" si="14"/>
        <v>1432SB</v>
      </c>
      <c r="T149" s="24"/>
      <c r="U149" s="21"/>
      <c r="V149" s="24"/>
      <c r="W149" s="21"/>
      <c r="X149" s="21"/>
      <c r="Y149" s="21"/>
      <c r="Z149" s="87"/>
      <c r="AA149" s="87"/>
      <c r="AB149" s="88"/>
      <c r="AC149" s="89"/>
      <c r="AD149" s="89"/>
      <c r="AE149" s="90"/>
      <c r="AF149" s="87"/>
    </row>
    <row r="150" spans="1:32" customFormat="1" ht="40" customHeight="1" thickBot="1" x14ac:dyDescent="1.1000000000000001">
      <c r="A150" s="28">
        <v>14</v>
      </c>
      <c r="B150" s="270" t="s">
        <v>60</v>
      </c>
      <c r="C150" s="28">
        <v>5</v>
      </c>
      <c r="D150" s="294" t="s">
        <v>2315</v>
      </c>
      <c r="E150" s="54">
        <f t="shared" si="12"/>
        <v>42835</v>
      </c>
      <c r="F150" s="188">
        <v>42835</v>
      </c>
      <c r="G150" s="360" t="s">
        <v>3554</v>
      </c>
      <c r="H150" s="4" t="s">
        <v>1260</v>
      </c>
      <c r="I150" s="11">
        <v>1433</v>
      </c>
      <c r="J150" s="10" t="s">
        <v>140</v>
      </c>
      <c r="K150" s="55" t="s">
        <v>3672</v>
      </c>
      <c r="L150" s="185">
        <v>1</v>
      </c>
      <c r="M150" s="338" t="s">
        <v>1462</v>
      </c>
      <c r="N150" s="186"/>
      <c r="O150" s="212"/>
      <c r="P150" s="73" t="s">
        <v>405</v>
      </c>
      <c r="Q150" s="187">
        <f t="shared" si="11"/>
        <v>14.095855</v>
      </c>
      <c r="R150" s="56" t="str">
        <f t="shared" si="13"/>
        <v>13,361</v>
      </c>
      <c r="S150" s="342" t="str">
        <f t="shared" si="14"/>
        <v>1433SB</v>
      </c>
      <c r="T150" s="24"/>
      <c r="U150" s="21"/>
      <c r="V150" s="24"/>
      <c r="W150" s="21"/>
      <c r="X150" s="21"/>
      <c r="Y150" s="21"/>
      <c r="Z150" s="87"/>
      <c r="AA150" s="87"/>
      <c r="AB150" s="88"/>
      <c r="AC150" s="89"/>
      <c r="AD150" s="89"/>
      <c r="AE150" s="90"/>
      <c r="AF150" s="87"/>
    </row>
    <row r="151" spans="1:32" customFormat="1" ht="40" customHeight="1" thickBot="1" x14ac:dyDescent="1.1000000000000001">
      <c r="A151" s="28">
        <v>15</v>
      </c>
      <c r="B151" s="270" t="s">
        <v>68</v>
      </c>
      <c r="C151" s="28">
        <v>5</v>
      </c>
      <c r="D151" s="294" t="s">
        <v>2315</v>
      </c>
      <c r="E151" s="54">
        <f t="shared" si="12"/>
        <v>44235</v>
      </c>
      <c r="F151" s="188">
        <v>44235</v>
      </c>
      <c r="G151" s="360" t="s">
        <v>3540</v>
      </c>
      <c r="H151" s="4" t="s">
        <v>1260</v>
      </c>
      <c r="I151" s="11">
        <v>1433</v>
      </c>
      <c r="J151" s="10" t="s">
        <v>32</v>
      </c>
      <c r="K151" s="55" t="s">
        <v>3671</v>
      </c>
      <c r="L151" s="185">
        <v>5</v>
      </c>
      <c r="M151" s="338" t="s">
        <v>4846</v>
      </c>
      <c r="N151" s="204"/>
      <c r="O151" s="238"/>
      <c r="P151" s="73" t="s">
        <v>2165</v>
      </c>
      <c r="Q151" s="187">
        <f t="shared" si="11"/>
        <v>14.095855</v>
      </c>
      <c r="R151" s="56" t="str">
        <f t="shared" si="13"/>
        <v>13,361</v>
      </c>
      <c r="S151" s="342" t="str">
        <f t="shared" si="14"/>
        <v>1433OT</v>
      </c>
      <c r="T151" s="24"/>
      <c r="U151" s="21"/>
      <c r="V151" s="24"/>
      <c r="W151" s="21"/>
      <c r="X151" s="21"/>
      <c r="Y151" s="21"/>
      <c r="Z151" s="82" t="s">
        <v>127</v>
      </c>
      <c r="AA151" s="82" t="s">
        <v>128</v>
      </c>
      <c r="AB151" s="82"/>
      <c r="AC151" s="82"/>
      <c r="AD151" s="82"/>
      <c r="AE151" s="82"/>
      <c r="AF151" s="82" t="s">
        <v>129</v>
      </c>
    </row>
    <row r="152" spans="1:32" customFormat="1" ht="40" customHeight="1" thickBot="1" x14ac:dyDescent="1.1000000000000001">
      <c r="A152" s="28">
        <v>15</v>
      </c>
      <c r="B152" s="270" t="s">
        <v>68</v>
      </c>
      <c r="C152" s="28">
        <v>5</v>
      </c>
      <c r="D152" s="294" t="s">
        <v>2316</v>
      </c>
      <c r="E152" s="54">
        <f t="shared" si="12"/>
        <v>45769</v>
      </c>
      <c r="F152" s="188">
        <v>45769</v>
      </c>
      <c r="G152" s="360" t="s">
        <v>3554</v>
      </c>
      <c r="H152" s="4" t="s">
        <v>1260</v>
      </c>
      <c r="I152" s="11">
        <v>1434</v>
      </c>
      <c r="J152" s="10" t="s">
        <v>140</v>
      </c>
      <c r="K152" s="55" t="s">
        <v>3149</v>
      </c>
      <c r="L152" s="185">
        <v>2</v>
      </c>
      <c r="M152" s="241">
        <v>9782758556299</v>
      </c>
      <c r="N152" s="186"/>
      <c r="O152" s="212"/>
      <c r="P152" s="73" t="s">
        <v>5211</v>
      </c>
      <c r="Q152" s="187">
        <f t="shared" si="11"/>
        <v>14.095855</v>
      </c>
      <c r="R152" s="56" t="str">
        <f t="shared" si="13"/>
        <v>13,361</v>
      </c>
      <c r="S152" s="342" t="str">
        <f t="shared" si="14"/>
        <v>1434SB</v>
      </c>
      <c r="T152" s="24"/>
      <c r="U152" s="21"/>
      <c r="V152" s="24"/>
      <c r="W152" s="21"/>
      <c r="X152" s="21"/>
      <c r="Y152" s="21"/>
      <c r="Z152" s="83"/>
      <c r="AA152" s="83"/>
      <c r="AB152" s="84"/>
      <c r="AC152" s="85"/>
      <c r="AD152" s="85"/>
      <c r="AE152" s="86"/>
      <c r="AF152" s="83"/>
    </row>
    <row r="153" spans="1:32" customFormat="1" ht="40" customHeight="1" x14ac:dyDescent="1.05">
      <c r="A153" s="28">
        <v>15</v>
      </c>
      <c r="B153" s="270" t="s">
        <v>68</v>
      </c>
      <c r="C153" s="28">
        <v>5</v>
      </c>
      <c r="D153" s="294" t="s">
        <v>2316</v>
      </c>
      <c r="E153" s="54">
        <f t="shared" si="12"/>
        <v>44249</v>
      </c>
      <c r="F153" s="188">
        <v>44249</v>
      </c>
      <c r="G153" s="360" t="s">
        <v>3540</v>
      </c>
      <c r="H153" s="4" t="s">
        <v>1260</v>
      </c>
      <c r="I153" s="11">
        <v>1434</v>
      </c>
      <c r="J153" s="10" t="s">
        <v>32</v>
      </c>
      <c r="K153" s="55" t="s">
        <v>3673</v>
      </c>
      <c r="L153" s="185">
        <v>5</v>
      </c>
      <c r="M153" s="338" t="s">
        <v>4847</v>
      </c>
      <c r="N153" s="204"/>
      <c r="O153" s="238"/>
      <c r="P153" s="73" t="s">
        <v>2166</v>
      </c>
      <c r="Q153" s="187">
        <f t="shared" si="11"/>
        <v>14.095855</v>
      </c>
      <c r="R153" s="56" t="str">
        <f t="shared" si="13"/>
        <v>13,361</v>
      </c>
      <c r="S153" s="342" t="str">
        <f t="shared" si="14"/>
        <v>1434OT</v>
      </c>
      <c r="T153" s="24"/>
      <c r="U153" s="21"/>
      <c r="V153" s="24"/>
      <c r="W153" s="21"/>
      <c r="X153" s="21"/>
      <c r="Y153" s="21"/>
      <c r="Z153" s="82" t="s">
        <v>127</v>
      </c>
      <c r="AA153" s="82" t="s">
        <v>128</v>
      </c>
      <c r="AB153" s="82"/>
      <c r="AC153" s="82"/>
      <c r="AD153" s="82"/>
      <c r="AE153" s="82"/>
      <c r="AF153" s="82" t="s">
        <v>129</v>
      </c>
    </row>
    <row r="154" spans="1:32" customFormat="1" ht="40" customHeight="1" thickBot="1" x14ac:dyDescent="1.1000000000000001">
      <c r="A154" s="28">
        <v>15</v>
      </c>
      <c r="B154" s="270" t="s">
        <v>68</v>
      </c>
      <c r="C154" s="28">
        <v>5</v>
      </c>
      <c r="D154" s="294" t="s">
        <v>2316</v>
      </c>
      <c r="E154" s="54">
        <f t="shared" si="12"/>
        <v>42807</v>
      </c>
      <c r="F154" s="188">
        <v>42807</v>
      </c>
      <c r="G154" s="360" t="s">
        <v>3554</v>
      </c>
      <c r="H154" s="4" t="s">
        <v>1260</v>
      </c>
      <c r="I154" s="11">
        <v>1436</v>
      </c>
      <c r="J154" s="10" t="s">
        <v>140</v>
      </c>
      <c r="K154" s="61" t="s">
        <v>3674</v>
      </c>
      <c r="L154" s="185">
        <v>1</v>
      </c>
      <c r="M154" s="338" t="s">
        <v>1463</v>
      </c>
      <c r="N154" s="186"/>
      <c r="O154" s="212"/>
      <c r="P154" s="73" t="s">
        <v>390</v>
      </c>
      <c r="Q154" s="187">
        <f t="shared" si="11"/>
        <v>14.095855</v>
      </c>
      <c r="R154" s="56" t="str">
        <f t="shared" si="13"/>
        <v>13,361</v>
      </c>
      <c r="S154" s="342" t="str">
        <f t="shared" si="14"/>
        <v>1436SB</v>
      </c>
      <c r="T154" s="24"/>
      <c r="U154" s="21"/>
      <c r="V154" s="24"/>
      <c r="W154" s="21"/>
      <c r="X154" s="21"/>
      <c r="Y154" s="21"/>
      <c r="Z154" s="87"/>
      <c r="AA154" s="87"/>
      <c r="AB154" s="88"/>
      <c r="AC154" s="89"/>
      <c r="AD154" s="89"/>
      <c r="AE154" s="90"/>
      <c r="AF154" s="87"/>
    </row>
    <row r="155" spans="1:32" customFormat="1" ht="40" customHeight="1" thickBot="1" x14ac:dyDescent="1.1000000000000001">
      <c r="A155" s="28">
        <v>15</v>
      </c>
      <c r="B155" s="270" t="s">
        <v>68</v>
      </c>
      <c r="C155" s="28">
        <v>5</v>
      </c>
      <c r="D155" s="294" t="s">
        <v>2316</v>
      </c>
      <c r="E155" s="54">
        <f t="shared" si="12"/>
        <v>42779</v>
      </c>
      <c r="F155" s="188">
        <v>42779</v>
      </c>
      <c r="G155" s="360" t="s">
        <v>3554</v>
      </c>
      <c r="H155" s="4" t="s">
        <v>1260</v>
      </c>
      <c r="I155" s="11">
        <v>1437</v>
      </c>
      <c r="J155" s="10" t="s">
        <v>140</v>
      </c>
      <c r="K155" s="55" t="s">
        <v>3675</v>
      </c>
      <c r="L155" s="185">
        <v>1</v>
      </c>
      <c r="M155" s="338" t="s">
        <v>1464</v>
      </c>
      <c r="N155" s="186"/>
      <c r="O155" s="212"/>
      <c r="P155" s="73" t="s">
        <v>357</v>
      </c>
      <c r="Q155" s="187">
        <f t="shared" si="11"/>
        <v>14.095855</v>
      </c>
      <c r="R155" s="56" t="str">
        <f t="shared" si="13"/>
        <v>13,361</v>
      </c>
      <c r="S155" s="342" t="str">
        <f t="shared" si="14"/>
        <v>1437SB</v>
      </c>
      <c r="T155" s="24"/>
      <c r="U155" s="21"/>
      <c r="V155" s="24"/>
      <c r="W155" s="21"/>
      <c r="X155" s="21"/>
      <c r="Y155" s="21"/>
      <c r="Z155" s="87"/>
      <c r="AA155" s="87"/>
      <c r="AB155" s="88"/>
      <c r="AC155" s="89"/>
      <c r="AD155" s="89"/>
      <c r="AE155" s="90"/>
      <c r="AF155" s="87"/>
    </row>
    <row r="156" spans="1:32" customFormat="1" ht="40" customHeight="1" thickBot="1" x14ac:dyDescent="1.1000000000000001">
      <c r="A156" s="28">
        <v>15</v>
      </c>
      <c r="B156" s="270" t="s">
        <v>68</v>
      </c>
      <c r="C156" s="28">
        <v>5</v>
      </c>
      <c r="D156" s="294" t="s">
        <v>2317</v>
      </c>
      <c r="E156" s="54">
        <f t="shared" si="12"/>
        <v>42779</v>
      </c>
      <c r="F156" s="188">
        <v>42779</v>
      </c>
      <c r="G156" s="360" t="s">
        <v>3554</v>
      </c>
      <c r="H156" s="4" t="s">
        <v>1260</v>
      </c>
      <c r="I156" s="11">
        <v>1438</v>
      </c>
      <c r="J156" s="10" t="s">
        <v>140</v>
      </c>
      <c r="K156" s="55" t="s">
        <v>3676</v>
      </c>
      <c r="L156" s="185">
        <v>1</v>
      </c>
      <c r="M156" s="338" t="s">
        <v>1465</v>
      </c>
      <c r="N156" s="186"/>
      <c r="O156" s="212"/>
      <c r="P156" s="73" t="s">
        <v>358</v>
      </c>
      <c r="Q156" s="187">
        <f t="shared" si="11"/>
        <v>14.095855</v>
      </c>
      <c r="R156" s="56" t="str">
        <f t="shared" si="13"/>
        <v>13,361</v>
      </c>
      <c r="S156" s="342" t="str">
        <f t="shared" si="14"/>
        <v>1438SB</v>
      </c>
      <c r="T156" s="24"/>
      <c r="U156" s="21"/>
      <c r="V156" s="24"/>
      <c r="W156" s="21"/>
      <c r="X156" s="21"/>
      <c r="Y156" s="21"/>
      <c r="Z156" s="83"/>
      <c r="AA156" s="83"/>
      <c r="AB156" s="84"/>
      <c r="AC156" s="85"/>
      <c r="AD156" s="85"/>
      <c r="AE156" s="86"/>
      <c r="AF156" s="83"/>
    </row>
    <row r="157" spans="1:32" customFormat="1" ht="40" customHeight="1" thickBot="1" x14ac:dyDescent="1.1000000000000001">
      <c r="A157" s="28">
        <v>15</v>
      </c>
      <c r="B157" s="270" t="s">
        <v>68</v>
      </c>
      <c r="C157" s="28">
        <v>5</v>
      </c>
      <c r="D157" s="294" t="s">
        <v>2317</v>
      </c>
      <c r="E157" s="54">
        <f t="shared" si="12"/>
        <v>43150</v>
      </c>
      <c r="F157" s="188">
        <v>43150</v>
      </c>
      <c r="G157" s="360" t="s">
        <v>3554</v>
      </c>
      <c r="H157" s="4" t="s">
        <v>1260</v>
      </c>
      <c r="I157" s="11">
        <v>1439</v>
      </c>
      <c r="J157" s="10" t="s">
        <v>140</v>
      </c>
      <c r="K157" s="55" t="s">
        <v>3677</v>
      </c>
      <c r="L157" s="185">
        <v>1</v>
      </c>
      <c r="M157" s="338" t="s">
        <v>536</v>
      </c>
      <c r="N157" s="186"/>
      <c r="O157" s="212"/>
      <c r="P157" s="73" t="s">
        <v>537</v>
      </c>
      <c r="Q157" s="187">
        <f t="shared" ref="Q157:Q220" si="15">R157*R$2</f>
        <v>14.095855</v>
      </c>
      <c r="R157" s="56" t="str">
        <f t="shared" si="13"/>
        <v>13,361</v>
      </c>
      <c r="S157" s="342" t="str">
        <f t="shared" si="14"/>
        <v>1439SB</v>
      </c>
      <c r="T157" s="24"/>
      <c r="U157" s="21"/>
      <c r="V157" s="24"/>
      <c r="W157" s="21"/>
      <c r="X157" s="21"/>
      <c r="Y157" s="21"/>
      <c r="Z157" s="83"/>
      <c r="AA157" s="83"/>
      <c r="AB157" s="84"/>
      <c r="AC157" s="85"/>
      <c r="AD157" s="85"/>
      <c r="AE157" s="86"/>
      <c r="AF157" s="83"/>
    </row>
    <row r="158" spans="1:32" customFormat="1" ht="40" customHeight="1" thickBot="1" x14ac:dyDescent="1.1000000000000001">
      <c r="A158" s="28">
        <v>15</v>
      </c>
      <c r="B158" s="270" t="s">
        <v>68</v>
      </c>
      <c r="C158" s="28">
        <v>5</v>
      </c>
      <c r="D158" s="294" t="s">
        <v>2318</v>
      </c>
      <c r="E158" s="54">
        <f t="shared" si="12"/>
        <v>43150</v>
      </c>
      <c r="F158" s="188">
        <v>43150</v>
      </c>
      <c r="G158" s="360" t="s">
        <v>3554</v>
      </c>
      <c r="H158" s="4" t="s">
        <v>1260</v>
      </c>
      <c r="I158" s="11">
        <v>1440</v>
      </c>
      <c r="J158" s="10" t="s">
        <v>140</v>
      </c>
      <c r="K158" s="55" t="s">
        <v>3678</v>
      </c>
      <c r="L158" s="185">
        <v>1</v>
      </c>
      <c r="M158" s="338" t="s">
        <v>538</v>
      </c>
      <c r="N158" s="186"/>
      <c r="O158" s="212"/>
      <c r="P158" s="73" t="s">
        <v>539</v>
      </c>
      <c r="Q158" s="187">
        <f t="shared" si="15"/>
        <v>14.095855</v>
      </c>
      <c r="R158" s="56" t="str">
        <f t="shared" si="13"/>
        <v>13,361</v>
      </c>
      <c r="S158" s="342" t="str">
        <f t="shared" si="14"/>
        <v>1440SB</v>
      </c>
      <c r="T158" s="24"/>
      <c r="U158" s="21"/>
      <c r="V158" s="24"/>
      <c r="W158" s="21"/>
      <c r="X158" s="21"/>
      <c r="Y158" s="21"/>
      <c r="Z158" s="83"/>
      <c r="AA158" s="83"/>
      <c r="AB158" s="84"/>
      <c r="AC158" s="85"/>
      <c r="AD158" s="85"/>
      <c r="AE158" s="86"/>
      <c r="AF158" s="83"/>
    </row>
    <row r="159" spans="1:32" customFormat="1" ht="40" customHeight="1" thickBot="1" x14ac:dyDescent="1.1000000000000001">
      <c r="A159" s="28">
        <v>15</v>
      </c>
      <c r="B159" s="270" t="s">
        <v>68</v>
      </c>
      <c r="C159" s="28">
        <v>5</v>
      </c>
      <c r="D159" s="294" t="s">
        <v>2318</v>
      </c>
      <c r="E159" s="54">
        <f t="shared" si="12"/>
        <v>43150</v>
      </c>
      <c r="F159" s="188">
        <v>43150</v>
      </c>
      <c r="G159" s="360" t="s">
        <v>3554</v>
      </c>
      <c r="H159" s="4" t="s">
        <v>1260</v>
      </c>
      <c r="I159" s="11">
        <v>1441</v>
      </c>
      <c r="J159" s="10" t="s">
        <v>140</v>
      </c>
      <c r="K159" s="55" t="s">
        <v>3679</v>
      </c>
      <c r="L159" s="185">
        <v>1</v>
      </c>
      <c r="M159" s="338" t="s">
        <v>540</v>
      </c>
      <c r="N159" s="186"/>
      <c r="O159" s="212"/>
      <c r="P159" s="223" t="s">
        <v>541</v>
      </c>
      <c r="Q159" s="187">
        <f t="shared" si="15"/>
        <v>14.095855</v>
      </c>
      <c r="R159" s="56" t="str">
        <f t="shared" si="13"/>
        <v>13,361</v>
      </c>
      <c r="S159" s="342" t="str">
        <f t="shared" si="14"/>
        <v>1441SB</v>
      </c>
      <c r="T159" s="24"/>
      <c r="U159" s="21"/>
      <c r="V159" s="24"/>
      <c r="W159" s="21"/>
      <c r="X159" s="21"/>
      <c r="Y159" s="21"/>
      <c r="Z159" s="87"/>
      <c r="AA159" s="87"/>
      <c r="AB159" s="88"/>
      <c r="AC159" s="89"/>
      <c r="AD159" s="89"/>
      <c r="AE159" s="90"/>
      <c r="AF159" s="87"/>
    </row>
    <row r="160" spans="1:32" customFormat="1" ht="40" customHeight="1" thickBot="1" x14ac:dyDescent="1.1000000000000001">
      <c r="A160" s="28">
        <v>15</v>
      </c>
      <c r="B160" s="270" t="s">
        <v>68</v>
      </c>
      <c r="C160" s="28">
        <v>5</v>
      </c>
      <c r="D160" s="294" t="s">
        <v>2318</v>
      </c>
      <c r="E160" s="54">
        <f t="shared" si="12"/>
        <v>42919</v>
      </c>
      <c r="F160" s="188">
        <v>42919</v>
      </c>
      <c r="G160" s="360" t="s">
        <v>3554</v>
      </c>
      <c r="H160" s="4" t="s">
        <v>1260</v>
      </c>
      <c r="I160" s="11">
        <v>1442</v>
      </c>
      <c r="J160" s="10" t="s">
        <v>140</v>
      </c>
      <c r="K160" s="55" t="s">
        <v>3680</v>
      </c>
      <c r="L160" s="185">
        <v>1</v>
      </c>
      <c r="M160" s="338" t="s">
        <v>1466</v>
      </c>
      <c r="N160" s="186"/>
      <c r="O160" s="212"/>
      <c r="P160" s="221" t="s">
        <v>414</v>
      </c>
      <c r="Q160" s="187">
        <f t="shared" si="15"/>
        <v>14.095855</v>
      </c>
      <c r="R160" s="56" t="str">
        <f t="shared" si="13"/>
        <v>13,361</v>
      </c>
      <c r="S160" s="342" t="str">
        <f t="shared" si="14"/>
        <v>1442SB</v>
      </c>
      <c r="T160" s="24"/>
      <c r="U160" s="21"/>
      <c r="V160" s="24"/>
      <c r="W160" s="21"/>
      <c r="X160" s="21"/>
      <c r="Y160" s="21"/>
      <c r="Z160" s="83"/>
      <c r="AA160" s="83"/>
      <c r="AB160" s="84"/>
      <c r="AC160" s="85"/>
      <c r="AD160" s="85"/>
      <c r="AE160" s="86"/>
      <c r="AF160" s="83"/>
    </row>
    <row r="161" spans="1:32" customFormat="1" ht="40" customHeight="1" thickBot="1" x14ac:dyDescent="1.1000000000000001">
      <c r="A161" s="28">
        <v>15</v>
      </c>
      <c r="B161" s="270" t="s">
        <v>68</v>
      </c>
      <c r="C161" s="28">
        <v>5</v>
      </c>
      <c r="D161" s="294" t="s">
        <v>2319</v>
      </c>
      <c r="E161" s="54">
        <f t="shared" si="12"/>
        <v>43150</v>
      </c>
      <c r="F161" s="188">
        <v>43150</v>
      </c>
      <c r="G161" s="360" t="s">
        <v>3554</v>
      </c>
      <c r="H161" s="4" t="s">
        <v>1260</v>
      </c>
      <c r="I161" s="11">
        <v>1443</v>
      </c>
      <c r="J161" s="10" t="s">
        <v>140</v>
      </c>
      <c r="K161" s="55" t="s">
        <v>3681</v>
      </c>
      <c r="L161" s="185">
        <v>1</v>
      </c>
      <c r="M161" s="338" t="s">
        <v>542</v>
      </c>
      <c r="N161" s="186"/>
      <c r="O161" s="212"/>
      <c r="P161" s="222" t="s">
        <v>543</v>
      </c>
      <c r="Q161" s="187">
        <f t="shared" si="15"/>
        <v>14.095855</v>
      </c>
      <c r="R161" s="56" t="str">
        <f t="shared" si="13"/>
        <v>13,361</v>
      </c>
      <c r="S161" s="342" t="str">
        <f t="shared" si="14"/>
        <v>1443SB</v>
      </c>
      <c r="T161" s="24"/>
      <c r="U161" s="21"/>
      <c r="V161" s="24"/>
      <c r="W161" s="21"/>
      <c r="X161" s="21"/>
      <c r="Y161" s="21"/>
      <c r="Z161" s="83"/>
      <c r="AA161" s="83"/>
      <c r="AB161" s="84"/>
      <c r="AC161" s="85"/>
      <c r="AD161" s="85"/>
      <c r="AE161" s="86"/>
      <c r="AF161" s="83"/>
    </row>
    <row r="162" spans="1:32" customFormat="1" ht="40" customHeight="1" thickBot="1" x14ac:dyDescent="1.1000000000000001">
      <c r="A162" s="28">
        <v>15</v>
      </c>
      <c r="B162" s="270" t="s">
        <v>68</v>
      </c>
      <c r="C162" s="28">
        <v>5</v>
      </c>
      <c r="D162" s="294" t="s">
        <v>2319</v>
      </c>
      <c r="E162" s="54">
        <f t="shared" si="12"/>
        <v>43150</v>
      </c>
      <c r="F162" s="188">
        <v>43150</v>
      </c>
      <c r="G162" s="360" t="s">
        <v>3554</v>
      </c>
      <c r="H162" s="4" t="s">
        <v>1260</v>
      </c>
      <c r="I162" s="11">
        <v>1444</v>
      </c>
      <c r="J162" s="10" t="s">
        <v>140</v>
      </c>
      <c r="K162" s="55" t="s">
        <v>3682</v>
      </c>
      <c r="L162" s="185">
        <v>1</v>
      </c>
      <c r="M162" s="338" t="s">
        <v>544</v>
      </c>
      <c r="N162" s="186"/>
      <c r="O162" s="212"/>
      <c r="P162" s="73" t="s">
        <v>545</v>
      </c>
      <c r="Q162" s="187">
        <f t="shared" si="15"/>
        <v>14.095855</v>
      </c>
      <c r="R162" s="56" t="str">
        <f t="shared" si="13"/>
        <v>13,361</v>
      </c>
      <c r="S162" s="342" t="str">
        <f t="shared" si="14"/>
        <v>1444SB</v>
      </c>
      <c r="T162" s="24"/>
      <c r="U162" s="21"/>
      <c r="V162" s="24"/>
      <c r="W162" s="21"/>
      <c r="X162" s="21"/>
      <c r="Y162" s="21"/>
      <c r="Z162" s="83"/>
      <c r="AA162" s="83"/>
      <c r="AB162" s="84"/>
      <c r="AC162" s="85"/>
      <c r="AD162" s="85"/>
      <c r="AE162" s="86"/>
      <c r="AF162" s="83"/>
    </row>
    <row r="163" spans="1:32" customFormat="1" ht="40" customHeight="1" thickBot="1" x14ac:dyDescent="1.1000000000000001">
      <c r="A163" s="28">
        <v>15</v>
      </c>
      <c r="B163" s="270" t="s">
        <v>68</v>
      </c>
      <c r="C163" s="28">
        <v>5</v>
      </c>
      <c r="D163" s="294" t="s">
        <v>2306</v>
      </c>
      <c r="E163" s="54">
        <f t="shared" si="12"/>
        <v>42480</v>
      </c>
      <c r="F163" s="188">
        <v>42480</v>
      </c>
      <c r="G163" s="360" t="s">
        <v>3554</v>
      </c>
      <c r="H163" s="4" t="s">
        <v>1260</v>
      </c>
      <c r="I163" s="11">
        <v>1445</v>
      </c>
      <c r="J163" s="10" t="s">
        <v>140</v>
      </c>
      <c r="K163" s="55" t="s">
        <v>3683</v>
      </c>
      <c r="L163" s="185">
        <v>1</v>
      </c>
      <c r="M163" s="338" t="s">
        <v>1467</v>
      </c>
      <c r="N163" s="186"/>
      <c r="O163" s="212"/>
      <c r="P163" s="73" t="s">
        <v>265</v>
      </c>
      <c r="Q163" s="187">
        <f t="shared" si="15"/>
        <v>14.095855</v>
      </c>
      <c r="R163" s="56" t="str">
        <f t="shared" si="13"/>
        <v>13,361</v>
      </c>
      <c r="S163" s="342" t="str">
        <f t="shared" si="14"/>
        <v>1445SB</v>
      </c>
      <c r="T163" s="24"/>
      <c r="U163" s="21"/>
      <c r="V163" s="24"/>
      <c r="W163" s="21"/>
      <c r="X163" s="21"/>
      <c r="Y163" s="21"/>
      <c r="Z163" s="83"/>
      <c r="AA163" s="83"/>
      <c r="AB163" s="84"/>
      <c r="AC163" s="85"/>
      <c r="AD163" s="85"/>
      <c r="AE163" s="86"/>
      <c r="AF163" s="83"/>
    </row>
    <row r="164" spans="1:32" customFormat="1" ht="40" customHeight="1" x14ac:dyDescent="1.05">
      <c r="A164" s="28">
        <v>15</v>
      </c>
      <c r="B164" s="270" t="s">
        <v>68</v>
      </c>
      <c r="C164" s="28">
        <v>5</v>
      </c>
      <c r="D164" s="294" t="s">
        <v>2306</v>
      </c>
      <c r="E164" s="54">
        <f t="shared" si="12"/>
        <v>45306</v>
      </c>
      <c r="F164" s="188">
        <v>45306</v>
      </c>
      <c r="G164" s="360" t="s">
        <v>3540</v>
      </c>
      <c r="H164" s="4" t="s">
        <v>1260</v>
      </c>
      <c r="I164" s="11">
        <v>1446</v>
      </c>
      <c r="J164" s="10" t="s">
        <v>33</v>
      </c>
      <c r="K164" s="55" t="s">
        <v>3684</v>
      </c>
      <c r="L164" s="185">
        <v>5</v>
      </c>
      <c r="M164" s="338" t="s">
        <v>4848</v>
      </c>
      <c r="N164" s="186"/>
      <c r="O164" s="212"/>
      <c r="P164" s="73" t="s">
        <v>2981</v>
      </c>
      <c r="Q164" s="187">
        <f t="shared" si="15"/>
        <v>14.095855</v>
      </c>
      <c r="R164" s="56" t="str">
        <f t="shared" si="13"/>
        <v>13,361</v>
      </c>
      <c r="S164" s="342" t="str">
        <f t="shared" si="14"/>
        <v>1446ET</v>
      </c>
      <c r="T164" s="24"/>
      <c r="U164" s="21"/>
      <c r="V164" s="24"/>
      <c r="W164" s="21"/>
      <c r="X164" s="21"/>
      <c r="Y164" s="21"/>
      <c r="Z164" s="82" t="s">
        <v>127</v>
      </c>
      <c r="AA164" s="82" t="s">
        <v>128</v>
      </c>
      <c r="AB164" s="82"/>
      <c r="AC164" s="82"/>
      <c r="AD164" s="82"/>
      <c r="AE164" s="82"/>
      <c r="AF164" s="82" t="s">
        <v>129</v>
      </c>
    </row>
    <row r="165" spans="1:32" customFormat="1" ht="40" customHeight="1" thickBot="1" x14ac:dyDescent="1.1000000000000001">
      <c r="A165" s="28">
        <v>6</v>
      </c>
      <c r="B165" s="270" t="s">
        <v>48</v>
      </c>
      <c r="C165" s="28">
        <v>3</v>
      </c>
      <c r="D165" s="294" t="s">
        <v>2329</v>
      </c>
      <c r="E165" s="54">
        <f>SUM(F165)</f>
        <v>44627</v>
      </c>
      <c r="F165" s="188">
        <v>44627</v>
      </c>
      <c r="G165" s="360" t="s">
        <v>3540</v>
      </c>
      <c r="H165" s="4" t="s">
        <v>1260</v>
      </c>
      <c r="I165" s="11">
        <v>1512</v>
      </c>
      <c r="J165" s="10" t="s">
        <v>32</v>
      </c>
      <c r="K165" s="55" t="s">
        <v>3685</v>
      </c>
      <c r="L165" s="185">
        <v>4</v>
      </c>
      <c r="M165" s="338" t="s">
        <v>4849</v>
      </c>
      <c r="N165" s="186"/>
      <c r="O165" s="212"/>
      <c r="P165" s="73" t="s">
        <v>2777</v>
      </c>
      <c r="Q165" s="187">
        <f t="shared" si="15"/>
        <v>14.095855</v>
      </c>
      <c r="R165" s="56" t="str">
        <f t="shared" si="13"/>
        <v>13,361</v>
      </c>
      <c r="S165" s="342" t="str">
        <f t="shared" si="14"/>
        <v>1512OT</v>
      </c>
      <c r="T165" s="24"/>
      <c r="U165" s="21"/>
      <c r="V165" s="24"/>
      <c r="W165" s="21"/>
      <c r="X165" s="21"/>
      <c r="Y165" s="21"/>
      <c r="Z165" s="82" t="s">
        <v>127</v>
      </c>
      <c r="AA165" s="82" t="s">
        <v>128</v>
      </c>
      <c r="AB165" s="82"/>
      <c r="AC165" s="82"/>
      <c r="AD165" s="82"/>
      <c r="AE165" s="82"/>
      <c r="AF165" s="82" t="s">
        <v>129</v>
      </c>
    </row>
    <row r="166" spans="1:32" customFormat="1" ht="40" customHeight="1" thickBot="1" x14ac:dyDescent="1.1000000000000001">
      <c r="A166" s="28">
        <v>6</v>
      </c>
      <c r="B166" s="270" t="s">
        <v>48</v>
      </c>
      <c r="C166" s="28">
        <v>3</v>
      </c>
      <c r="D166" s="294" t="s">
        <v>2329</v>
      </c>
      <c r="E166" s="54">
        <f t="shared" si="12"/>
        <v>42779</v>
      </c>
      <c r="F166" s="188">
        <v>42779</v>
      </c>
      <c r="G166" s="360" t="s">
        <v>3554</v>
      </c>
      <c r="H166" s="4" t="s">
        <v>1260</v>
      </c>
      <c r="I166" s="11">
        <v>1513</v>
      </c>
      <c r="J166" s="10" t="s">
        <v>140</v>
      </c>
      <c r="K166" s="55" t="s">
        <v>3686</v>
      </c>
      <c r="L166" s="185">
        <v>1</v>
      </c>
      <c r="M166" s="338" t="s">
        <v>1468</v>
      </c>
      <c r="N166" s="186"/>
      <c r="O166" s="212"/>
      <c r="P166" s="220" t="s">
        <v>359</v>
      </c>
      <c r="Q166" s="187">
        <f t="shared" si="15"/>
        <v>14.095855</v>
      </c>
      <c r="R166" s="56" t="str">
        <f t="shared" si="13"/>
        <v>13,361</v>
      </c>
      <c r="S166" s="342" t="str">
        <f t="shared" si="14"/>
        <v>1513SB</v>
      </c>
      <c r="T166" s="24"/>
      <c r="U166" s="21"/>
      <c r="V166" s="24"/>
      <c r="W166" s="21"/>
      <c r="X166" s="21"/>
      <c r="Y166" s="21"/>
      <c r="Z166" s="83"/>
      <c r="AA166" s="83"/>
      <c r="AB166" s="84"/>
      <c r="AC166" s="85"/>
      <c r="AD166" s="85"/>
      <c r="AE166" s="86"/>
      <c r="AF166" s="83"/>
    </row>
    <row r="167" spans="1:32" customFormat="1" ht="40" customHeight="1" thickBot="1" x14ac:dyDescent="1.1000000000000001">
      <c r="A167" s="28">
        <v>6</v>
      </c>
      <c r="B167" s="270" t="s">
        <v>48</v>
      </c>
      <c r="C167" s="28">
        <v>3</v>
      </c>
      <c r="D167" s="294" t="s">
        <v>2330</v>
      </c>
      <c r="E167" s="54">
        <f t="shared" si="12"/>
        <v>44830</v>
      </c>
      <c r="F167" s="188">
        <v>44830</v>
      </c>
      <c r="G167" s="360" t="s">
        <v>3554</v>
      </c>
      <c r="H167" s="4" t="s">
        <v>1260</v>
      </c>
      <c r="I167" s="11">
        <v>1514</v>
      </c>
      <c r="J167" s="10" t="s">
        <v>140</v>
      </c>
      <c r="K167" s="55" t="s">
        <v>3687</v>
      </c>
      <c r="L167" s="185">
        <v>2</v>
      </c>
      <c r="M167" s="338" t="s">
        <v>4850</v>
      </c>
      <c r="N167" s="186"/>
      <c r="O167" s="212"/>
      <c r="P167" s="221" t="s">
        <v>2843</v>
      </c>
      <c r="Q167" s="187">
        <f t="shared" si="15"/>
        <v>14.095855</v>
      </c>
      <c r="R167" s="56" t="str">
        <f t="shared" si="13"/>
        <v>13,361</v>
      </c>
      <c r="S167" s="342" t="str">
        <f t="shared" si="14"/>
        <v>1514SB</v>
      </c>
      <c r="T167" s="24"/>
      <c r="U167" s="21"/>
      <c r="V167" s="24"/>
      <c r="W167" s="21"/>
      <c r="X167" s="21"/>
      <c r="Y167" s="21"/>
      <c r="Z167" s="83"/>
      <c r="AA167" s="83"/>
      <c r="AB167" s="84"/>
      <c r="AC167" s="85"/>
      <c r="AD167" s="85"/>
      <c r="AE167" s="86"/>
      <c r="AF167" s="83"/>
    </row>
    <row r="168" spans="1:32" customFormat="1" ht="40" customHeight="1" thickBot="1" x14ac:dyDescent="1.1000000000000001">
      <c r="A168" s="28">
        <v>6</v>
      </c>
      <c r="B168" s="270" t="s">
        <v>48</v>
      </c>
      <c r="C168" s="28">
        <v>3</v>
      </c>
      <c r="D168" s="294" t="s">
        <v>2331</v>
      </c>
      <c r="E168" s="54">
        <f t="shared" si="12"/>
        <v>42779</v>
      </c>
      <c r="F168" s="188">
        <v>42779</v>
      </c>
      <c r="G168" s="360" t="s">
        <v>3554</v>
      </c>
      <c r="H168" s="4" t="s">
        <v>1260</v>
      </c>
      <c r="I168" s="11">
        <v>1515</v>
      </c>
      <c r="J168" s="10" t="s">
        <v>140</v>
      </c>
      <c r="K168" s="55" t="s">
        <v>3688</v>
      </c>
      <c r="L168" s="185">
        <v>1</v>
      </c>
      <c r="M168" s="338" t="s">
        <v>1469</v>
      </c>
      <c r="N168" s="186"/>
      <c r="O168" s="212"/>
      <c r="P168" s="73" t="s">
        <v>360</v>
      </c>
      <c r="Q168" s="187">
        <f t="shared" si="15"/>
        <v>14.095855</v>
      </c>
      <c r="R168" s="56" t="str">
        <f t="shared" si="13"/>
        <v>13,361</v>
      </c>
      <c r="S168" s="342" t="str">
        <f t="shared" si="14"/>
        <v>1515SB</v>
      </c>
      <c r="T168" s="24"/>
      <c r="U168" s="21"/>
      <c r="V168" s="24"/>
      <c r="W168" s="21"/>
      <c r="X168" s="21"/>
      <c r="Y168" s="21"/>
      <c r="Z168" s="83"/>
      <c r="AA168" s="83"/>
      <c r="AB168" s="84"/>
      <c r="AC168" s="85"/>
      <c r="AD168" s="85"/>
      <c r="AE168" s="86"/>
      <c r="AF168" s="83"/>
    </row>
    <row r="169" spans="1:32" customFormat="1" ht="40" customHeight="1" thickBot="1" x14ac:dyDescent="1.1000000000000001">
      <c r="A169" s="28">
        <v>6</v>
      </c>
      <c r="B169" s="270" t="s">
        <v>48</v>
      </c>
      <c r="C169" s="28">
        <v>3</v>
      </c>
      <c r="D169" s="294" t="s">
        <v>2332</v>
      </c>
      <c r="E169" s="54">
        <f t="shared" si="12"/>
        <v>44830</v>
      </c>
      <c r="F169" s="188">
        <v>44830</v>
      </c>
      <c r="G169" s="360" t="s">
        <v>3554</v>
      </c>
      <c r="H169" s="4" t="s">
        <v>1260</v>
      </c>
      <c r="I169" s="11">
        <v>1516</v>
      </c>
      <c r="J169" s="10" t="s">
        <v>140</v>
      </c>
      <c r="K169" s="55" t="s">
        <v>3689</v>
      </c>
      <c r="L169" s="185">
        <v>2</v>
      </c>
      <c r="M169" s="338" t="s">
        <v>4851</v>
      </c>
      <c r="N169" s="186"/>
      <c r="O169" s="212"/>
      <c r="P169" s="73" t="s">
        <v>2844</v>
      </c>
      <c r="Q169" s="187">
        <f t="shared" si="15"/>
        <v>14.095855</v>
      </c>
      <c r="R169" s="56" t="str">
        <f t="shared" si="13"/>
        <v>13,361</v>
      </c>
      <c r="S169" s="342" t="str">
        <f t="shared" si="14"/>
        <v>1516SB</v>
      </c>
      <c r="T169" s="24"/>
      <c r="U169" s="21"/>
      <c r="V169" s="24"/>
      <c r="W169" s="21"/>
      <c r="X169" s="21"/>
      <c r="Y169" s="21"/>
      <c r="Z169" s="83"/>
      <c r="AA169" s="83"/>
      <c r="AB169" s="84"/>
      <c r="AC169" s="85"/>
      <c r="AD169" s="85"/>
      <c r="AE169" s="86"/>
      <c r="AF169" s="83"/>
    </row>
    <row r="170" spans="1:32" customFormat="1" ht="40" customHeight="1" thickBot="1" x14ac:dyDescent="1.1000000000000001">
      <c r="A170" s="28">
        <v>12</v>
      </c>
      <c r="B170" s="270" t="s">
        <v>56</v>
      </c>
      <c r="C170" s="28">
        <v>3</v>
      </c>
      <c r="D170" s="294" t="s">
        <v>2333</v>
      </c>
      <c r="E170" s="54">
        <f t="shared" si="12"/>
        <v>44830</v>
      </c>
      <c r="F170" s="188">
        <v>44830</v>
      </c>
      <c r="G170" s="360" t="s">
        <v>3554</v>
      </c>
      <c r="H170" s="4" t="s">
        <v>1260</v>
      </c>
      <c r="I170" s="11">
        <v>1517</v>
      </c>
      <c r="J170" s="10" t="s">
        <v>140</v>
      </c>
      <c r="K170" s="55" t="s">
        <v>3690</v>
      </c>
      <c r="L170" s="185">
        <v>2</v>
      </c>
      <c r="M170" s="338" t="s">
        <v>4852</v>
      </c>
      <c r="N170" s="186"/>
      <c r="O170" s="212"/>
      <c r="P170" s="73" t="s">
        <v>2845</v>
      </c>
      <c r="Q170" s="187">
        <f t="shared" si="15"/>
        <v>14.095855</v>
      </c>
      <c r="R170" s="56" t="str">
        <f t="shared" si="13"/>
        <v>13,361</v>
      </c>
      <c r="S170" s="342" t="str">
        <f t="shared" si="14"/>
        <v>1517SB</v>
      </c>
      <c r="T170" s="24"/>
      <c r="U170" s="21"/>
      <c r="V170" s="24"/>
      <c r="W170" s="21"/>
      <c r="X170" s="21"/>
      <c r="Y170" s="21"/>
      <c r="Z170" s="83"/>
      <c r="AA170" s="83"/>
      <c r="AB170" s="84"/>
      <c r="AC170" s="85"/>
      <c r="AD170" s="85"/>
      <c r="AE170" s="86"/>
      <c r="AF170" s="83"/>
    </row>
    <row r="171" spans="1:32" customFormat="1" ht="40" customHeight="1" thickBot="1" x14ac:dyDescent="1.1000000000000001">
      <c r="A171" s="28">
        <v>12</v>
      </c>
      <c r="B171" s="270" t="s">
        <v>56</v>
      </c>
      <c r="C171" s="28">
        <v>3</v>
      </c>
      <c r="D171" s="294" t="s">
        <v>2333</v>
      </c>
      <c r="E171" s="54">
        <f t="shared" si="12"/>
        <v>42051</v>
      </c>
      <c r="F171" s="188">
        <v>42051</v>
      </c>
      <c r="G171" s="360" t="s">
        <v>3554</v>
      </c>
      <c r="H171" s="4" t="s">
        <v>1260</v>
      </c>
      <c r="I171" s="11">
        <v>1518</v>
      </c>
      <c r="J171" s="10" t="s">
        <v>140</v>
      </c>
      <c r="K171" s="55" t="s">
        <v>3691</v>
      </c>
      <c r="L171" s="185">
        <v>1</v>
      </c>
      <c r="M171" s="338" t="s">
        <v>1470</v>
      </c>
      <c r="N171" s="189"/>
      <c r="O171" s="213"/>
      <c r="P171" s="73" t="s">
        <v>170</v>
      </c>
      <c r="Q171" s="187">
        <f t="shared" si="15"/>
        <v>14.095855</v>
      </c>
      <c r="R171" s="56" t="str">
        <f t="shared" si="13"/>
        <v>13,361</v>
      </c>
      <c r="S171" s="342" t="str">
        <f t="shared" si="14"/>
        <v>1518SB</v>
      </c>
      <c r="T171" s="24"/>
      <c r="U171" s="21"/>
      <c r="V171" s="24"/>
      <c r="W171" s="21"/>
      <c r="X171" s="21"/>
      <c r="Y171" s="21"/>
      <c r="Z171" s="83"/>
      <c r="AA171" s="83"/>
      <c r="AB171" s="84"/>
      <c r="AC171" s="85"/>
      <c r="AD171" s="85"/>
      <c r="AE171" s="86"/>
      <c r="AF171" s="83"/>
    </row>
    <row r="172" spans="1:32" customFormat="1" ht="40" customHeight="1" thickBot="1" x14ac:dyDescent="1.1000000000000001">
      <c r="A172" s="28">
        <v>12</v>
      </c>
      <c r="B172" s="270" t="s">
        <v>56</v>
      </c>
      <c r="C172" s="28">
        <v>3</v>
      </c>
      <c r="D172" s="294" t="s">
        <v>2334</v>
      </c>
      <c r="E172" s="54">
        <f t="shared" si="12"/>
        <v>42051</v>
      </c>
      <c r="F172" s="188">
        <v>42051</v>
      </c>
      <c r="G172" s="360" t="s">
        <v>3554</v>
      </c>
      <c r="H172" s="4" t="s">
        <v>1260</v>
      </c>
      <c r="I172" s="11">
        <v>1519</v>
      </c>
      <c r="J172" s="10" t="s">
        <v>140</v>
      </c>
      <c r="K172" s="55" t="s">
        <v>3692</v>
      </c>
      <c r="L172" s="185">
        <v>1</v>
      </c>
      <c r="M172" s="338" t="s">
        <v>1471</v>
      </c>
      <c r="N172" s="189"/>
      <c r="O172" s="213"/>
      <c r="P172" s="73" t="s">
        <v>171</v>
      </c>
      <c r="Q172" s="187">
        <f t="shared" si="15"/>
        <v>14.095855</v>
      </c>
      <c r="R172" s="56" t="str">
        <f t="shared" si="13"/>
        <v>13,361</v>
      </c>
      <c r="S172" s="342" t="str">
        <f t="shared" si="14"/>
        <v>1519SB</v>
      </c>
      <c r="T172" s="24"/>
      <c r="U172" s="21"/>
      <c r="V172" s="24"/>
      <c r="W172" s="21"/>
      <c r="X172" s="21"/>
      <c r="Y172" s="21"/>
      <c r="Z172" s="83"/>
      <c r="AA172" s="83"/>
      <c r="AB172" s="84"/>
      <c r="AC172" s="85"/>
      <c r="AD172" s="85"/>
      <c r="AE172" s="86"/>
      <c r="AF172" s="83"/>
    </row>
    <row r="173" spans="1:32" customFormat="1" ht="40" customHeight="1" thickBot="1" x14ac:dyDescent="1.1000000000000001">
      <c r="A173" s="28">
        <v>12</v>
      </c>
      <c r="B173" s="270" t="s">
        <v>56</v>
      </c>
      <c r="C173" s="28">
        <v>3</v>
      </c>
      <c r="D173" s="294" t="s">
        <v>2335</v>
      </c>
      <c r="E173" s="54">
        <f t="shared" si="12"/>
        <v>42779</v>
      </c>
      <c r="F173" s="188">
        <v>42779</v>
      </c>
      <c r="G173" s="360" t="s">
        <v>3554</v>
      </c>
      <c r="H173" s="4" t="s">
        <v>1260</v>
      </c>
      <c r="I173" s="11">
        <v>1520</v>
      </c>
      <c r="J173" s="10" t="s">
        <v>140</v>
      </c>
      <c r="K173" s="55" t="s">
        <v>3693</v>
      </c>
      <c r="L173" s="185">
        <v>1</v>
      </c>
      <c r="M173" s="338" t="s">
        <v>1472</v>
      </c>
      <c r="N173" s="186"/>
      <c r="O173" s="212"/>
      <c r="P173" s="73" t="s">
        <v>361</v>
      </c>
      <c r="Q173" s="187">
        <f t="shared" si="15"/>
        <v>14.095855</v>
      </c>
      <c r="R173" s="56" t="str">
        <f t="shared" si="13"/>
        <v>13,361</v>
      </c>
      <c r="S173" s="342" t="str">
        <f t="shared" si="14"/>
        <v>1520SB</v>
      </c>
      <c r="T173" s="24"/>
      <c r="U173" s="21"/>
      <c r="V173" s="24"/>
      <c r="W173" s="21"/>
      <c r="X173" s="21"/>
      <c r="Y173" s="21"/>
      <c r="Z173" s="83"/>
      <c r="AA173" s="83"/>
      <c r="AB173" s="84"/>
      <c r="AC173" s="85"/>
      <c r="AD173" s="85"/>
      <c r="AE173" s="86"/>
      <c r="AF173" s="83"/>
    </row>
    <row r="174" spans="1:32" customFormat="1" ht="40" customHeight="1" thickBot="1" x14ac:dyDescent="1.1000000000000001">
      <c r="A174" s="28">
        <v>12</v>
      </c>
      <c r="B174" s="270" t="s">
        <v>56</v>
      </c>
      <c r="C174" s="28">
        <v>3</v>
      </c>
      <c r="D174" s="294" t="s">
        <v>2336</v>
      </c>
      <c r="E174" s="54">
        <f t="shared" si="12"/>
        <v>42779</v>
      </c>
      <c r="F174" s="188">
        <v>42779</v>
      </c>
      <c r="G174" s="360" t="s">
        <v>3554</v>
      </c>
      <c r="H174" s="4" t="s">
        <v>1260</v>
      </c>
      <c r="I174" s="11">
        <v>1521</v>
      </c>
      <c r="J174" s="10" t="s">
        <v>140</v>
      </c>
      <c r="K174" s="55" t="s">
        <v>3694</v>
      </c>
      <c r="L174" s="185">
        <v>1</v>
      </c>
      <c r="M174" s="338" t="s">
        <v>1473</v>
      </c>
      <c r="N174" s="186"/>
      <c r="O174" s="212"/>
      <c r="P174" s="73" t="s">
        <v>362</v>
      </c>
      <c r="Q174" s="187">
        <f t="shared" si="15"/>
        <v>14.095855</v>
      </c>
      <c r="R174" s="56" t="str">
        <f t="shared" si="13"/>
        <v>13,361</v>
      </c>
      <c r="S174" s="342" t="str">
        <f t="shared" si="14"/>
        <v>1521SB</v>
      </c>
      <c r="T174" s="24"/>
      <c r="U174" s="21"/>
      <c r="V174" s="24"/>
      <c r="W174" s="21"/>
      <c r="X174" s="21"/>
      <c r="Y174" s="21"/>
      <c r="Z174" s="83"/>
      <c r="AA174" s="83"/>
      <c r="AB174" s="84"/>
      <c r="AC174" s="85"/>
      <c r="AD174" s="85"/>
      <c r="AE174" s="86"/>
      <c r="AF174" s="83"/>
    </row>
    <row r="175" spans="1:32" customFormat="1" ht="40" customHeight="1" thickBot="1" x14ac:dyDescent="1.1000000000000001">
      <c r="A175" s="28">
        <v>12</v>
      </c>
      <c r="B175" s="270" t="s">
        <v>56</v>
      </c>
      <c r="C175" s="28">
        <v>3</v>
      </c>
      <c r="D175" s="294" t="s">
        <v>2324</v>
      </c>
      <c r="E175" s="54">
        <f t="shared" si="12"/>
        <v>44655</v>
      </c>
      <c r="F175" s="188">
        <v>44655</v>
      </c>
      <c r="G175" s="360" t="s">
        <v>3540</v>
      </c>
      <c r="H175" s="4" t="s">
        <v>1260</v>
      </c>
      <c r="I175" s="11">
        <v>1522</v>
      </c>
      <c r="J175" s="10" t="s">
        <v>33</v>
      </c>
      <c r="K175" s="55" t="s">
        <v>3695</v>
      </c>
      <c r="L175" s="185">
        <v>3</v>
      </c>
      <c r="M175" s="338" t="s">
        <v>4853</v>
      </c>
      <c r="N175" s="186"/>
      <c r="O175" s="212"/>
      <c r="P175" s="73" t="s">
        <v>2787</v>
      </c>
      <c r="Q175" s="187">
        <f t="shared" si="15"/>
        <v>14.095855</v>
      </c>
      <c r="R175" s="56" t="str">
        <f t="shared" si="13"/>
        <v>13,361</v>
      </c>
      <c r="S175" s="342" t="str">
        <f t="shared" si="14"/>
        <v>1522ET</v>
      </c>
      <c r="T175" s="24"/>
      <c r="U175" s="21"/>
      <c r="V175" s="24"/>
      <c r="W175" s="21"/>
      <c r="X175" s="21"/>
      <c r="Y175" s="21"/>
      <c r="Z175" s="87"/>
      <c r="AA175" s="87"/>
      <c r="AB175" s="88"/>
      <c r="AC175" s="89"/>
      <c r="AD175" s="89"/>
      <c r="AE175" s="90"/>
      <c r="AF175" s="87"/>
    </row>
    <row r="176" spans="1:32" customFormat="1" ht="40" customHeight="1" thickBot="1" x14ac:dyDescent="1.1000000000000001">
      <c r="A176" s="28">
        <v>12</v>
      </c>
      <c r="B176" s="270" t="s">
        <v>56</v>
      </c>
      <c r="C176" s="28">
        <v>3</v>
      </c>
      <c r="D176" s="294" t="s">
        <v>2324</v>
      </c>
      <c r="E176" s="54">
        <f t="shared" si="12"/>
        <v>42779</v>
      </c>
      <c r="F176" s="188">
        <v>42779</v>
      </c>
      <c r="G176" s="360" t="s">
        <v>3554</v>
      </c>
      <c r="H176" s="4" t="s">
        <v>1260</v>
      </c>
      <c r="I176" s="11">
        <v>1523</v>
      </c>
      <c r="J176" s="10" t="s">
        <v>140</v>
      </c>
      <c r="K176" s="55" t="s">
        <v>3696</v>
      </c>
      <c r="L176" s="185">
        <v>1</v>
      </c>
      <c r="M176" s="338" t="s">
        <v>1474</v>
      </c>
      <c r="N176" s="186"/>
      <c r="O176" s="212"/>
      <c r="P176" s="220" t="s">
        <v>363</v>
      </c>
      <c r="Q176" s="187">
        <f t="shared" si="15"/>
        <v>14.095855</v>
      </c>
      <c r="R176" s="56" t="str">
        <f t="shared" si="13"/>
        <v>13,361</v>
      </c>
      <c r="S176" s="342" t="str">
        <f t="shared" si="14"/>
        <v>1523SB</v>
      </c>
      <c r="T176" s="24"/>
      <c r="U176" s="21"/>
      <c r="V176" s="24"/>
      <c r="W176" s="21"/>
      <c r="X176" s="21"/>
      <c r="Y176" s="21"/>
      <c r="Z176" s="83"/>
      <c r="AA176" s="83"/>
      <c r="AB176" s="84"/>
      <c r="AC176" s="85"/>
      <c r="AD176" s="85"/>
      <c r="AE176" s="86"/>
      <c r="AF176" s="83"/>
    </row>
    <row r="177" spans="1:32" customFormat="1" ht="40" customHeight="1" thickBot="1" x14ac:dyDescent="1.1000000000000001">
      <c r="A177" s="28">
        <v>12</v>
      </c>
      <c r="B177" s="270" t="s">
        <v>56</v>
      </c>
      <c r="C177" s="28">
        <v>3</v>
      </c>
      <c r="D177" s="294" t="s">
        <v>2337</v>
      </c>
      <c r="E177" s="54">
        <f t="shared" si="12"/>
        <v>42632</v>
      </c>
      <c r="F177" s="188">
        <v>42632</v>
      </c>
      <c r="G177" s="360" t="s">
        <v>3554</v>
      </c>
      <c r="H177" s="4" t="s">
        <v>1260</v>
      </c>
      <c r="I177" s="11">
        <v>1524</v>
      </c>
      <c r="J177" s="10" t="s">
        <v>140</v>
      </c>
      <c r="K177" s="55" t="s">
        <v>3697</v>
      </c>
      <c r="L177" s="191">
        <v>1</v>
      </c>
      <c r="M177" s="338" t="s">
        <v>1475</v>
      </c>
      <c r="N177" s="186"/>
      <c r="O177" s="212"/>
      <c r="P177" s="73" t="s">
        <v>299</v>
      </c>
      <c r="Q177" s="187">
        <f t="shared" si="15"/>
        <v>14.095855</v>
      </c>
      <c r="R177" s="56" t="str">
        <f t="shared" si="13"/>
        <v>13,361</v>
      </c>
      <c r="S177" s="342" t="str">
        <f t="shared" si="14"/>
        <v>1524SB</v>
      </c>
      <c r="T177" s="24"/>
      <c r="U177" s="21"/>
      <c r="V177" s="24"/>
      <c r="W177" s="21"/>
      <c r="X177" s="21"/>
      <c r="Y177" s="21"/>
      <c r="Z177" s="83"/>
      <c r="AA177" s="83"/>
      <c r="AB177" s="84"/>
      <c r="AC177" s="85"/>
      <c r="AD177" s="85"/>
      <c r="AE177" s="86"/>
      <c r="AF177" s="83"/>
    </row>
    <row r="178" spans="1:32" customFormat="1" ht="40" customHeight="1" thickBot="1" x14ac:dyDescent="1.1000000000000001">
      <c r="A178" s="28">
        <v>14</v>
      </c>
      <c r="B178" s="270" t="s">
        <v>60</v>
      </c>
      <c r="C178" s="28">
        <v>3</v>
      </c>
      <c r="D178" s="294" t="s">
        <v>2325</v>
      </c>
      <c r="E178" s="54">
        <f t="shared" si="12"/>
        <v>42632</v>
      </c>
      <c r="F178" s="188">
        <v>42632</v>
      </c>
      <c r="G178" s="360" t="s">
        <v>3554</v>
      </c>
      <c r="H178" s="4" t="s">
        <v>1260</v>
      </c>
      <c r="I178" s="11">
        <v>1525</v>
      </c>
      <c r="J178" s="10" t="s">
        <v>140</v>
      </c>
      <c r="K178" s="55" t="s">
        <v>3698</v>
      </c>
      <c r="L178" s="185">
        <v>1</v>
      </c>
      <c r="M178" s="338" t="s">
        <v>1476</v>
      </c>
      <c r="N178" s="186"/>
      <c r="O178" s="212"/>
      <c r="P178" s="73" t="s">
        <v>300</v>
      </c>
      <c r="Q178" s="187">
        <f t="shared" si="15"/>
        <v>14.095855</v>
      </c>
      <c r="R178" s="56" t="str">
        <f t="shared" si="13"/>
        <v>13,361</v>
      </c>
      <c r="S178" s="342" t="str">
        <f t="shared" si="14"/>
        <v>1525SB</v>
      </c>
      <c r="T178" s="24"/>
      <c r="U178" s="21"/>
      <c r="V178" s="24"/>
      <c r="W178" s="21"/>
      <c r="X178" s="21"/>
      <c r="Y178" s="21"/>
      <c r="Z178" s="83"/>
      <c r="AA178" s="83"/>
      <c r="AB178" s="84"/>
      <c r="AC178" s="85"/>
      <c r="AD178" s="85"/>
      <c r="AE178" s="86"/>
      <c r="AF178" s="83"/>
    </row>
    <row r="179" spans="1:32" customFormat="1" ht="40" customHeight="1" thickBot="1" x14ac:dyDescent="1.1000000000000001">
      <c r="A179" s="28">
        <v>14</v>
      </c>
      <c r="B179" s="270" t="s">
        <v>60</v>
      </c>
      <c r="C179" s="28">
        <v>3</v>
      </c>
      <c r="D179" s="294" t="s">
        <v>2326</v>
      </c>
      <c r="E179" s="54">
        <f t="shared" si="12"/>
        <v>42401</v>
      </c>
      <c r="F179" s="188">
        <v>42401</v>
      </c>
      <c r="G179" s="360" t="s">
        <v>3554</v>
      </c>
      <c r="H179" s="4" t="s">
        <v>1260</v>
      </c>
      <c r="I179" s="11">
        <v>1526</v>
      </c>
      <c r="J179" s="10" t="s">
        <v>140</v>
      </c>
      <c r="K179" s="55" t="s">
        <v>3699</v>
      </c>
      <c r="L179" s="185">
        <v>1</v>
      </c>
      <c r="M179" s="338" t="s">
        <v>1477</v>
      </c>
      <c r="N179" s="186"/>
      <c r="O179" s="212"/>
      <c r="P179" s="73" t="s">
        <v>231</v>
      </c>
      <c r="Q179" s="187">
        <f t="shared" si="15"/>
        <v>14.095855</v>
      </c>
      <c r="R179" s="56" t="str">
        <f t="shared" si="13"/>
        <v>13,361</v>
      </c>
      <c r="S179" s="342" t="str">
        <f t="shared" si="14"/>
        <v>1526SB</v>
      </c>
      <c r="T179" s="24"/>
      <c r="U179" s="21"/>
      <c r="V179" s="24"/>
      <c r="W179" s="21"/>
      <c r="X179" s="21"/>
      <c r="Y179" s="21"/>
      <c r="Z179" s="83"/>
      <c r="AA179" s="83"/>
      <c r="AB179" s="84"/>
      <c r="AC179" s="85"/>
      <c r="AD179" s="85"/>
      <c r="AE179" s="86"/>
      <c r="AF179" s="83"/>
    </row>
    <row r="180" spans="1:32" customFormat="1" ht="40" customHeight="1" thickBot="1" x14ac:dyDescent="1.1000000000000001">
      <c r="A180" s="28">
        <v>14</v>
      </c>
      <c r="B180" s="270" t="s">
        <v>60</v>
      </c>
      <c r="C180" s="28">
        <v>3</v>
      </c>
      <c r="D180" s="294" t="s">
        <v>2326</v>
      </c>
      <c r="E180" s="54">
        <f t="shared" si="12"/>
        <v>43062</v>
      </c>
      <c r="F180" s="188">
        <v>43062</v>
      </c>
      <c r="G180" s="360" t="s">
        <v>3554</v>
      </c>
      <c r="H180" s="4" t="s">
        <v>1260</v>
      </c>
      <c r="I180" s="11">
        <v>1527</v>
      </c>
      <c r="J180" s="10" t="s">
        <v>140</v>
      </c>
      <c r="K180" s="55" t="s">
        <v>3700</v>
      </c>
      <c r="L180" s="185">
        <v>1</v>
      </c>
      <c r="M180" s="338" t="s">
        <v>503</v>
      </c>
      <c r="N180" s="186"/>
      <c r="O180" s="212"/>
      <c r="P180" s="73" t="s">
        <v>504</v>
      </c>
      <c r="Q180" s="187">
        <f t="shared" si="15"/>
        <v>14.095855</v>
      </c>
      <c r="R180" s="56" t="str">
        <f t="shared" si="13"/>
        <v>13,361</v>
      </c>
      <c r="S180" s="342" t="str">
        <f t="shared" si="14"/>
        <v>1527SB</v>
      </c>
      <c r="T180" s="24"/>
      <c r="U180" s="21"/>
      <c r="V180" s="24"/>
      <c r="W180" s="21"/>
      <c r="X180" s="21"/>
      <c r="Y180" s="21"/>
      <c r="Z180" s="83"/>
      <c r="AA180" s="83"/>
      <c r="AB180" s="84"/>
      <c r="AC180" s="85"/>
      <c r="AD180" s="85"/>
      <c r="AE180" s="86"/>
      <c r="AF180" s="83"/>
    </row>
    <row r="181" spans="1:32" customFormat="1" ht="40" customHeight="1" thickBot="1" x14ac:dyDescent="1.1000000000000001">
      <c r="A181" s="28">
        <v>14</v>
      </c>
      <c r="B181" s="270" t="s">
        <v>60</v>
      </c>
      <c r="C181" s="28">
        <v>3</v>
      </c>
      <c r="D181" s="294" t="s">
        <v>2326</v>
      </c>
      <c r="E181" s="54">
        <f t="shared" si="12"/>
        <v>43150</v>
      </c>
      <c r="F181" s="188">
        <v>43150</v>
      </c>
      <c r="G181" s="360" t="s">
        <v>3554</v>
      </c>
      <c r="H181" s="4" t="s">
        <v>1260</v>
      </c>
      <c r="I181" s="11">
        <v>1528</v>
      </c>
      <c r="J181" s="10" t="s">
        <v>140</v>
      </c>
      <c r="K181" s="55" t="s">
        <v>3701</v>
      </c>
      <c r="L181" s="185">
        <v>1</v>
      </c>
      <c r="M181" s="338" t="s">
        <v>546</v>
      </c>
      <c r="N181" s="186"/>
      <c r="O181" s="212"/>
      <c r="P181" s="73" t="s">
        <v>547</v>
      </c>
      <c r="Q181" s="187">
        <f t="shared" si="15"/>
        <v>14.095855</v>
      </c>
      <c r="R181" s="56" t="str">
        <f t="shared" si="13"/>
        <v>13,361</v>
      </c>
      <c r="S181" s="342" t="str">
        <f t="shared" si="14"/>
        <v>1528SB</v>
      </c>
      <c r="T181" s="24"/>
      <c r="U181" s="21"/>
      <c r="V181" s="24"/>
      <c r="W181" s="21"/>
      <c r="X181" s="21"/>
      <c r="Y181" s="21"/>
      <c r="Z181" s="83"/>
      <c r="AA181" s="83"/>
      <c r="AB181" s="84"/>
      <c r="AC181" s="85"/>
      <c r="AD181" s="85"/>
      <c r="AE181" s="86"/>
      <c r="AF181" s="83"/>
    </row>
    <row r="182" spans="1:32" customFormat="1" ht="40" customHeight="1" thickBot="1" x14ac:dyDescent="1.1000000000000001">
      <c r="A182" s="28">
        <v>14</v>
      </c>
      <c r="B182" s="270" t="s">
        <v>60</v>
      </c>
      <c r="C182" s="28">
        <v>3</v>
      </c>
      <c r="D182" s="294" t="s">
        <v>2328</v>
      </c>
      <c r="E182" s="54">
        <f t="shared" si="12"/>
        <v>42982</v>
      </c>
      <c r="F182" s="188">
        <v>42982</v>
      </c>
      <c r="G182" s="360" t="s">
        <v>3554</v>
      </c>
      <c r="H182" s="4" t="s">
        <v>1260</v>
      </c>
      <c r="I182" s="11">
        <v>1529</v>
      </c>
      <c r="J182" s="10" t="s">
        <v>140</v>
      </c>
      <c r="K182" s="55" t="s">
        <v>3702</v>
      </c>
      <c r="L182" s="185">
        <v>1</v>
      </c>
      <c r="M182" s="338" t="s">
        <v>419</v>
      </c>
      <c r="N182" s="186"/>
      <c r="O182" s="212"/>
      <c r="P182" s="73" t="s">
        <v>420</v>
      </c>
      <c r="Q182" s="187">
        <f t="shared" si="15"/>
        <v>14.095855</v>
      </c>
      <c r="R182" s="56" t="str">
        <f t="shared" si="13"/>
        <v>13,361</v>
      </c>
      <c r="S182" s="342" t="str">
        <f t="shared" si="14"/>
        <v>1529SB</v>
      </c>
      <c r="T182" s="24"/>
      <c r="U182" s="21"/>
      <c r="V182" s="24"/>
      <c r="W182" s="21"/>
      <c r="X182" s="21"/>
      <c r="Y182" s="21"/>
      <c r="Z182" s="83"/>
      <c r="AA182" s="83"/>
      <c r="AB182" s="84"/>
      <c r="AC182" s="85"/>
      <c r="AD182" s="85"/>
      <c r="AE182" s="86"/>
      <c r="AF182" s="83"/>
    </row>
    <row r="183" spans="1:32" customFormat="1" ht="40" customHeight="1" thickBot="1" x14ac:dyDescent="1.1000000000000001">
      <c r="A183" s="28">
        <v>14</v>
      </c>
      <c r="B183" s="270" t="s">
        <v>60</v>
      </c>
      <c r="C183" s="28">
        <v>5</v>
      </c>
      <c r="D183" s="294" t="s">
        <v>2328</v>
      </c>
      <c r="E183" s="54">
        <f t="shared" si="12"/>
        <v>43150</v>
      </c>
      <c r="F183" s="188">
        <v>43150</v>
      </c>
      <c r="G183" s="360" t="s">
        <v>3554</v>
      </c>
      <c r="H183" s="4" t="s">
        <v>1260</v>
      </c>
      <c r="I183" s="11">
        <v>1530</v>
      </c>
      <c r="J183" s="10" t="s">
        <v>140</v>
      </c>
      <c r="K183" s="55" t="s">
        <v>3703</v>
      </c>
      <c r="L183" s="185">
        <v>1</v>
      </c>
      <c r="M183" s="339" t="s">
        <v>548</v>
      </c>
      <c r="N183" s="186"/>
      <c r="O183" s="212"/>
      <c r="P183" s="73" t="s">
        <v>549</v>
      </c>
      <c r="Q183" s="187">
        <f t="shared" si="15"/>
        <v>14.095855</v>
      </c>
      <c r="R183" s="56" t="str">
        <f t="shared" si="13"/>
        <v>13,361</v>
      </c>
      <c r="S183" s="342" t="str">
        <f t="shared" si="14"/>
        <v>1530SB</v>
      </c>
      <c r="T183" s="24"/>
      <c r="U183" s="21"/>
      <c r="V183" s="24"/>
      <c r="W183" s="21"/>
      <c r="X183" s="21"/>
      <c r="Y183" s="21"/>
      <c r="Z183" s="83"/>
      <c r="AA183" s="83"/>
      <c r="AB183" s="84"/>
      <c r="AC183" s="85"/>
      <c r="AD183" s="85"/>
      <c r="AE183" s="86"/>
      <c r="AF183" s="83"/>
    </row>
    <row r="184" spans="1:32" customFormat="1" ht="40" customHeight="1" thickBot="1" x14ac:dyDescent="1.1000000000000001">
      <c r="A184" s="28">
        <v>14</v>
      </c>
      <c r="B184" s="270" t="s">
        <v>60</v>
      </c>
      <c r="C184" s="28">
        <v>5</v>
      </c>
      <c r="D184" s="294" t="s">
        <v>2338</v>
      </c>
      <c r="E184" s="54">
        <f t="shared" si="12"/>
        <v>42982</v>
      </c>
      <c r="F184" s="188">
        <v>42982</v>
      </c>
      <c r="G184" s="360" t="s">
        <v>3554</v>
      </c>
      <c r="H184" s="4" t="s">
        <v>1260</v>
      </c>
      <c r="I184" s="11">
        <v>1531</v>
      </c>
      <c r="J184" s="10" t="s">
        <v>140</v>
      </c>
      <c r="K184" s="55" t="s">
        <v>3704</v>
      </c>
      <c r="L184" s="185">
        <v>1</v>
      </c>
      <c r="M184" s="338" t="s">
        <v>421</v>
      </c>
      <c r="N184" s="186"/>
      <c r="O184" s="212"/>
      <c r="P184" s="73" t="s">
        <v>422</v>
      </c>
      <c r="Q184" s="187">
        <f t="shared" si="15"/>
        <v>14.095855</v>
      </c>
      <c r="R184" s="56" t="str">
        <f t="shared" si="13"/>
        <v>13,361</v>
      </c>
      <c r="S184" s="342" t="str">
        <f t="shared" si="14"/>
        <v>1531SB</v>
      </c>
      <c r="T184" s="24"/>
      <c r="U184" s="21"/>
      <c r="V184" s="24"/>
      <c r="W184" s="21"/>
      <c r="X184" s="21"/>
      <c r="Y184" s="21"/>
      <c r="Z184" s="83"/>
      <c r="AA184" s="83"/>
      <c r="AB184" s="84"/>
      <c r="AC184" s="85"/>
      <c r="AD184" s="85"/>
      <c r="AE184" s="86"/>
      <c r="AF184" s="83"/>
    </row>
    <row r="185" spans="1:32" customFormat="1" ht="40" customHeight="1" thickBot="1" x14ac:dyDescent="1.1000000000000001">
      <c r="A185" s="28">
        <v>14</v>
      </c>
      <c r="B185" s="270" t="s">
        <v>60</v>
      </c>
      <c r="C185" s="28">
        <v>5</v>
      </c>
      <c r="D185" s="294" t="s">
        <v>2338</v>
      </c>
      <c r="E185" s="54">
        <f t="shared" si="12"/>
        <v>43150</v>
      </c>
      <c r="F185" s="188">
        <v>43150</v>
      </c>
      <c r="G185" s="360" t="s">
        <v>3554</v>
      </c>
      <c r="H185" s="4" t="s">
        <v>1260</v>
      </c>
      <c r="I185" s="11">
        <v>1532</v>
      </c>
      <c r="J185" s="10" t="s">
        <v>140</v>
      </c>
      <c r="K185" s="55" t="s">
        <v>3705</v>
      </c>
      <c r="L185" s="185">
        <v>1</v>
      </c>
      <c r="M185" s="338" t="s">
        <v>550</v>
      </c>
      <c r="N185" s="186"/>
      <c r="O185" s="212"/>
      <c r="P185" s="73" t="s">
        <v>551</v>
      </c>
      <c r="Q185" s="187">
        <f t="shared" si="15"/>
        <v>14.095855</v>
      </c>
      <c r="R185" s="56" t="str">
        <f t="shared" si="13"/>
        <v>13,361</v>
      </c>
      <c r="S185" s="342" t="str">
        <f t="shared" si="14"/>
        <v>1532SB</v>
      </c>
      <c r="T185" s="24"/>
      <c r="U185" s="21"/>
      <c r="V185" s="24"/>
      <c r="W185" s="21"/>
      <c r="X185" s="21"/>
      <c r="Y185" s="21"/>
      <c r="Z185" s="83"/>
      <c r="AA185" s="83"/>
      <c r="AB185" s="84"/>
      <c r="AC185" s="85"/>
      <c r="AD185" s="85"/>
      <c r="AE185" s="86"/>
      <c r="AF185" s="83"/>
    </row>
    <row r="186" spans="1:32" customFormat="1" ht="40" customHeight="1" thickBot="1" x14ac:dyDescent="1.1000000000000001">
      <c r="A186" s="28">
        <v>14</v>
      </c>
      <c r="B186" s="270" t="s">
        <v>60</v>
      </c>
      <c r="C186" s="28">
        <v>5</v>
      </c>
      <c r="D186" s="294" t="s">
        <v>2314</v>
      </c>
      <c r="E186" s="54">
        <f t="shared" si="12"/>
        <v>42632</v>
      </c>
      <c r="F186" s="188">
        <v>42632</v>
      </c>
      <c r="G186" s="360" t="s">
        <v>3554</v>
      </c>
      <c r="H186" s="4" t="s">
        <v>1260</v>
      </c>
      <c r="I186" s="11">
        <v>1533</v>
      </c>
      <c r="J186" s="10" t="s">
        <v>140</v>
      </c>
      <c r="K186" s="55" t="s">
        <v>3706</v>
      </c>
      <c r="L186" s="185">
        <v>1</v>
      </c>
      <c r="M186" s="338" t="s">
        <v>1478</v>
      </c>
      <c r="N186" s="186"/>
      <c r="O186" s="212"/>
      <c r="P186" s="73" t="s">
        <v>301</v>
      </c>
      <c r="Q186" s="187">
        <f t="shared" si="15"/>
        <v>14.095855</v>
      </c>
      <c r="R186" s="56" t="str">
        <f t="shared" si="13"/>
        <v>13,361</v>
      </c>
      <c r="S186" s="342" t="str">
        <f t="shared" si="14"/>
        <v>1533SB</v>
      </c>
      <c r="T186" s="24"/>
      <c r="U186" s="21"/>
      <c r="V186" s="24"/>
      <c r="W186" s="21"/>
      <c r="X186" s="21"/>
      <c r="Y186" s="21"/>
      <c r="Z186" s="83"/>
      <c r="AA186" s="83"/>
      <c r="AB186" s="84"/>
      <c r="AC186" s="85"/>
      <c r="AD186" s="85"/>
      <c r="AE186" s="86"/>
      <c r="AF186" s="83"/>
    </row>
    <row r="187" spans="1:32" customFormat="1" ht="40" customHeight="1" thickBot="1" x14ac:dyDescent="1.1000000000000001">
      <c r="A187" s="28">
        <v>14</v>
      </c>
      <c r="B187" s="270" t="s">
        <v>60</v>
      </c>
      <c r="C187" s="28">
        <v>5</v>
      </c>
      <c r="D187" s="294" t="s">
        <v>2315</v>
      </c>
      <c r="E187" s="54">
        <f t="shared" si="12"/>
        <v>42552</v>
      </c>
      <c r="F187" s="188">
        <v>42552</v>
      </c>
      <c r="G187" s="360" t="s">
        <v>3554</v>
      </c>
      <c r="H187" s="4" t="s">
        <v>1260</v>
      </c>
      <c r="I187" s="11">
        <v>1534</v>
      </c>
      <c r="J187" s="10" t="s">
        <v>140</v>
      </c>
      <c r="K187" s="55" t="s">
        <v>3707</v>
      </c>
      <c r="L187" s="185">
        <v>1</v>
      </c>
      <c r="M187" s="338" t="s">
        <v>1479</v>
      </c>
      <c r="N187" s="186"/>
      <c r="O187" s="212"/>
      <c r="P187" s="73" t="s">
        <v>292</v>
      </c>
      <c r="Q187" s="187">
        <f t="shared" si="15"/>
        <v>14.095855</v>
      </c>
      <c r="R187" s="56" t="str">
        <f t="shared" si="13"/>
        <v>13,361</v>
      </c>
      <c r="S187" s="342" t="str">
        <f t="shared" si="14"/>
        <v>1534SB</v>
      </c>
      <c r="T187" s="24"/>
      <c r="U187" s="21"/>
      <c r="V187" s="24"/>
      <c r="W187" s="21"/>
      <c r="X187" s="21"/>
      <c r="Y187" s="21"/>
      <c r="Z187" s="83"/>
      <c r="AA187" s="83"/>
      <c r="AB187" s="84"/>
      <c r="AC187" s="85"/>
      <c r="AD187" s="85"/>
      <c r="AE187" s="86"/>
      <c r="AF187" s="83"/>
    </row>
    <row r="188" spans="1:32" customFormat="1" ht="40" customHeight="1" thickBot="1" x14ac:dyDescent="1.1000000000000001">
      <c r="A188" s="28">
        <v>15</v>
      </c>
      <c r="B188" s="270" t="s">
        <v>68</v>
      </c>
      <c r="C188" s="28">
        <v>5</v>
      </c>
      <c r="D188" s="294" t="s">
        <v>2315</v>
      </c>
      <c r="E188" s="54">
        <f t="shared" si="12"/>
        <v>42779</v>
      </c>
      <c r="F188" s="188">
        <v>42779</v>
      </c>
      <c r="G188" s="360" t="s">
        <v>3554</v>
      </c>
      <c r="H188" s="4" t="s">
        <v>1260</v>
      </c>
      <c r="I188" s="11">
        <v>1535</v>
      </c>
      <c r="J188" s="10" t="s">
        <v>140</v>
      </c>
      <c r="K188" s="55" t="s">
        <v>3708</v>
      </c>
      <c r="L188" s="185">
        <v>1</v>
      </c>
      <c r="M188" s="338" t="s">
        <v>1480</v>
      </c>
      <c r="N188" s="186"/>
      <c r="O188" s="212"/>
      <c r="P188" s="73" t="s">
        <v>364</v>
      </c>
      <c r="Q188" s="187">
        <f t="shared" si="15"/>
        <v>14.095855</v>
      </c>
      <c r="R188" s="56" t="str">
        <f t="shared" si="13"/>
        <v>13,361</v>
      </c>
      <c r="S188" s="342" t="str">
        <f t="shared" si="14"/>
        <v>1535SB</v>
      </c>
      <c r="T188" s="24"/>
      <c r="U188" s="21"/>
      <c r="V188" s="24"/>
      <c r="W188" s="21"/>
      <c r="X188" s="21"/>
      <c r="Y188" s="21"/>
      <c r="Z188" s="83"/>
      <c r="AA188" s="83"/>
      <c r="AB188" s="84"/>
      <c r="AC188" s="85"/>
      <c r="AD188" s="85"/>
      <c r="AE188" s="86"/>
      <c r="AF188" s="83"/>
    </row>
    <row r="189" spans="1:32" customFormat="1" ht="40" customHeight="1" thickBot="1" x14ac:dyDescent="1.1000000000000001">
      <c r="A189" s="28">
        <v>15</v>
      </c>
      <c r="B189" s="270" t="s">
        <v>68</v>
      </c>
      <c r="C189" s="28">
        <v>5</v>
      </c>
      <c r="D189" s="294" t="s">
        <v>2316</v>
      </c>
      <c r="E189" s="54">
        <f t="shared" si="12"/>
        <v>45670</v>
      </c>
      <c r="F189" s="188">
        <v>45670</v>
      </c>
      <c r="G189" s="360" t="s">
        <v>3540</v>
      </c>
      <c r="H189" s="4" t="s">
        <v>1260</v>
      </c>
      <c r="I189" s="11">
        <v>1536</v>
      </c>
      <c r="J189" s="10" t="s">
        <v>32</v>
      </c>
      <c r="K189" s="55" t="s">
        <v>3150</v>
      </c>
      <c r="L189" s="185">
        <v>3</v>
      </c>
      <c r="M189" s="338" t="s">
        <v>5136</v>
      </c>
      <c r="N189" s="186"/>
      <c r="O189" s="212"/>
      <c r="P189" s="73" t="s">
        <v>3336</v>
      </c>
      <c r="Q189" s="187">
        <f t="shared" si="15"/>
        <v>14.095855</v>
      </c>
      <c r="R189" s="56" t="str">
        <f t="shared" si="13"/>
        <v>13,361</v>
      </c>
      <c r="S189" s="342" t="str">
        <f t="shared" si="14"/>
        <v>1536OT</v>
      </c>
      <c r="T189" s="24"/>
      <c r="U189" s="21"/>
      <c r="V189" s="24"/>
      <c r="W189" s="21"/>
      <c r="X189" s="21"/>
      <c r="Y189" s="21"/>
      <c r="Z189" s="82" t="s">
        <v>127</v>
      </c>
      <c r="AA189" s="82" t="s">
        <v>128</v>
      </c>
      <c r="AB189" s="82"/>
      <c r="AC189" s="82"/>
      <c r="AD189" s="82"/>
      <c r="AE189" s="82"/>
      <c r="AF189" s="82" t="s">
        <v>129</v>
      </c>
    </row>
    <row r="190" spans="1:32" customFormat="1" ht="40" customHeight="1" thickBot="1" x14ac:dyDescent="1.1000000000000001">
      <c r="A190" s="28">
        <v>15</v>
      </c>
      <c r="B190" s="270" t="s">
        <v>68</v>
      </c>
      <c r="C190" s="28">
        <v>5</v>
      </c>
      <c r="D190" s="294" t="s">
        <v>2316</v>
      </c>
      <c r="E190" s="54">
        <f t="shared" si="12"/>
        <v>42632</v>
      </c>
      <c r="F190" s="188">
        <v>42632</v>
      </c>
      <c r="G190" s="360" t="s">
        <v>3554</v>
      </c>
      <c r="H190" s="4" t="s">
        <v>1260</v>
      </c>
      <c r="I190" s="11">
        <v>1537</v>
      </c>
      <c r="J190" s="10" t="s">
        <v>140</v>
      </c>
      <c r="K190" s="55" t="s">
        <v>3709</v>
      </c>
      <c r="L190" s="185">
        <v>1</v>
      </c>
      <c r="M190" s="338" t="s">
        <v>1481</v>
      </c>
      <c r="N190" s="186"/>
      <c r="O190" s="212"/>
      <c r="P190" s="73" t="s">
        <v>302</v>
      </c>
      <c r="Q190" s="187">
        <f t="shared" si="15"/>
        <v>14.095855</v>
      </c>
      <c r="R190" s="56" t="str">
        <f t="shared" si="13"/>
        <v>13,361</v>
      </c>
      <c r="S190" s="342" t="str">
        <f t="shared" si="14"/>
        <v>1537SB</v>
      </c>
      <c r="T190" s="24"/>
      <c r="U190" s="21"/>
      <c r="V190" s="24"/>
      <c r="W190" s="21"/>
      <c r="X190" s="21"/>
      <c r="Y190" s="21"/>
      <c r="Z190" s="83"/>
      <c r="AA190" s="83"/>
      <c r="AB190" s="84"/>
      <c r="AC190" s="85"/>
      <c r="AD190" s="85"/>
      <c r="AE190" s="86"/>
      <c r="AF190" s="83"/>
    </row>
    <row r="191" spans="1:32" customFormat="1" ht="40" customHeight="1" thickBot="1" x14ac:dyDescent="1.1000000000000001">
      <c r="A191" s="28">
        <v>15</v>
      </c>
      <c r="B191" s="270" t="s">
        <v>68</v>
      </c>
      <c r="C191" s="28">
        <v>5</v>
      </c>
      <c r="D191" s="294" t="s">
        <v>2317</v>
      </c>
      <c r="E191" s="54">
        <f t="shared" si="12"/>
        <v>42835</v>
      </c>
      <c r="F191" s="188">
        <v>42835</v>
      </c>
      <c r="G191" s="360" t="s">
        <v>3554</v>
      </c>
      <c r="H191" s="4" t="s">
        <v>1260</v>
      </c>
      <c r="I191" s="11">
        <v>1538</v>
      </c>
      <c r="J191" s="10" t="s">
        <v>140</v>
      </c>
      <c r="K191" s="55" t="s">
        <v>3710</v>
      </c>
      <c r="L191" s="185">
        <v>1</v>
      </c>
      <c r="M191" s="338" t="s">
        <v>1482</v>
      </c>
      <c r="N191" s="186"/>
      <c r="O191" s="212"/>
      <c r="P191" s="73" t="s">
        <v>406</v>
      </c>
      <c r="Q191" s="187">
        <f t="shared" si="15"/>
        <v>14.095855</v>
      </c>
      <c r="R191" s="56" t="str">
        <f t="shared" si="13"/>
        <v>13,361</v>
      </c>
      <c r="S191" s="342" t="str">
        <f t="shared" si="14"/>
        <v>1538SB</v>
      </c>
      <c r="T191" s="24"/>
      <c r="U191" s="21"/>
      <c r="V191" s="24"/>
      <c r="W191" s="21"/>
      <c r="X191" s="21"/>
      <c r="Y191" s="21"/>
      <c r="Z191" s="83"/>
      <c r="AA191" s="83"/>
      <c r="AB191" s="84"/>
      <c r="AC191" s="85"/>
      <c r="AD191" s="85"/>
      <c r="AE191" s="86"/>
      <c r="AF191" s="83"/>
    </row>
    <row r="192" spans="1:32" customFormat="1" ht="40" customHeight="1" thickBot="1" x14ac:dyDescent="1.1000000000000001">
      <c r="A192" s="28">
        <v>15</v>
      </c>
      <c r="B192" s="270" t="s">
        <v>68</v>
      </c>
      <c r="C192" s="28">
        <v>5</v>
      </c>
      <c r="D192" s="294" t="s">
        <v>2317</v>
      </c>
      <c r="E192" s="54">
        <f t="shared" si="12"/>
        <v>43150</v>
      </c>
      <c r="F192" s="188">
        <v>43150</v>
      </c>
      <c r="G192" s="360" t="s">
        <v>3554</v>
      </c>
      <c r="H192" s="4" t="s">
        <v>1260</v>
      </c>
      <c r="I192" s="11">
        <v>1539</v>
      </c>
      <c r="J192" s="10" t="s">
        <v>140</v>
      </c>
      <c r="K192" s="55" t="s">
        <v>3711</v>
      </c>
      <c r="L192" s="185">
        <v>1</v>
      </c>
      <c r="M192" s="338" t="s">
        <v>552</v>
      </c>
      <c r="N192" s="186"/>
      <c r="O192" s="212"/>
      <c r="P192" s="222" t="s">
        <v>553</v>
      </c>
      <c r="Q192" s="187">
        <f t="shared" si="15"/>
        <v>14.095855</v>
      </c>
      <c r="R192" s="56" t="str">
        <f t="shared" si="13"/>
        <v>13,361</v>
      </c>
      <c r="S192" s="342" t="str">
        <f t="shared" si="14"/>
        <v>1539SB</v>
      </c>
      <c r="T192" s="24"/>
      <c r="U192" s="21"/>
      <c r="V192" s="24"/>
      <c r="W192" s="21"/>
      <c r="X192" s="21"/>
      <c r="Y192" s="21"/>
      <c r="Z192" s="83"/>
      <c r="AA192" s="83"/>
      <c r="AB192" s="84"/>
      <c r="AC192" s="85"/>
      <c r="AD192" s="85"/>
      <c r="AE192" s="86"/>
      <c r="AF192" s="83"/>
    </row>
    <row r="193" spans="1:32" customFormat="1" ht="40" customHeight="1" thickBot="1" x14ac:dyDescent="1.1000000000000001">
      <c r="A193" s="28">
        <v>15</v>
      </c>
      <c r="B193" s="270" t="s">
        <v>68</v>
      </c>
      <c r="C193" s="28">
        <v>5</v>
      </c>
      <c r="D193" s="294" t="s">
        <v>2317</v>
      </c>
      <c r="E193" s="54">
        <f t="shared" si="12"/>
        <v>43150</v>
      </c>
      <c r="F193" s="188">
        <v>43150</v>
      </c>
      <c r="G193" s="360" t="s">
        <v>3554</v>
      </c>
      <c r="H193" s="4" t="s">
        <v>1260</v>
      </c>
      <c r="I193" s="11">
        <v>1540</v>
      </c>
      <c r="J193" s="10" t="s">
        <v>140</v>
      </c>
      <c r="K193" s="55" t="s">
        <v>3712</v>
      </c>
      <c r="L193" s="185">
        <v>1</v>
      </c>
      <c r="M193" s="338" t="s">
        <v>554</v>
      </c>
      <c r="N193" s="186"/>
      <c r="O193" s="212"/>
      <c r="P193" s="73" t="s">
        <v>555</v>
      </c>
      <c r="Q193" s="187">
        <f t="shared" si="15"/>
        <v>14.095855</v>
      </c>
      <c r="R193" s="56" t="str">
        <f t="shared" si="13"/>
        <v>13,361</v>
      </c>
      <c r="S193" s="342" t="str">
        <f t="shared" si="14"/>
        <v>1540SB</v>
      </c>
      <c r="T193" s="24"/>
      <c r="U193" s="21"/>
      <c r="V193" s="24"/>
      <c r="W193" s="21"/>
      <c r="X193" s="21"/>
      <c r="Y193" s="21"/>
      <c r="Z193" s="83"/>
      <c r="AA193" s="83"/>
      <c r="AB193" s="84"/>
      <c r="AC193" s="85"/>
      <c r="AD193" s="85"/>
      <c r="AE193" s="86"/>
      <c r="AF193" s="83"/>
    </row>
    <row r="194" spans="1:32" customFormat="1" ht="40" customHeight="1" thickBot="1" x14ac:dyDescent="1.1000000000000001">
      <c r="A194" s="28">
        <v>15</v>
      </c>
      <c r="B194" s="270" t="s">
        <v>68</v>
      </c>
      <c r="C194" s="28">
        <v>5</v>
      </c>
      <c r="D194" s="294" t="s">
        <v>2318</v>
      </c>
      <c r="E194" s="54">
        <f t="shared" si="12"/>
        <v>43150</v>
      </c>
      <c r="F194" s="188">
        <v>43150</v>
      </c>
      <c r="G194" s="360" t="s">
        <v>3554</v>
      </c>
      <c r="H194" s="4" t="s">
        <v>1260</v>
      </c>
      <c r="I194" s="11">
        <v>1541</v>
      </c>
      <c r="J194" s="10" t="s">
        <v>140</v>
      </c>
      <c r="K194" s="55" t="s">
        <v>3713</v>
      </c>
      <c r="L194" s="185">
        <v>1</v>
      </c>
      <c r="M194" s="338" t="s">
        <v>556</v>
      </c>
      <c r="N194" s="186"/>
      <c r="O194" s="212"/>
      <c r="P194" s="73" t="s">
        <v>557</v>
      </c>
      <c r="Q194" s="187">
        <f t="shared" si="15"/>
        <v>14.095855</v>
      </c>
      <c r="R194" s="56" t="str">
        <f t="shared" si="13"/>
        <v>13,361</v>
      </c>
      <c r="S194" s="342" t="str">
        <f t="shared" si="14"/>
        <v>1541SB</v>
      </c>
      <c r="T194" s="24"/>
      <c r="U194" s="21"/>
      <c r="V194" s="24"/>
      <c r="W194" s="21"/>
      <c r="X194" s="21"/>
      <c r="Y194" s="21"/>
      <c r="Z194" s="83"/>
      <c r="AA194" s="83"/>
      <c r="AB194" s="84"/>
      <c r="AC194" s="85"/>
      <c r="AD194" s="85"/>
      <c r="AE194" s="86"/>
      <c r="AF194" s="83"/>
    </row>
    <row r="195" spans="1:32" customFormat="1" ht="40" customHeight="1" thickBot="1" x14ac:dyDescent="1.1000000000000001">
      <c r="A195" s="28">
        <v>15</v>
      </c>
      <c r="B195" s="270" t="s">
        <v>68</v>
      </c>
      <c r="C195" s="28">
        <v>5</v>
      </c>
      <c r="D195" s="294" t="s">
        <v>2318</v>
      </c>
      <c r="E195" s="54">
        <f t="shared" si="12"/>
        <v>43150</v>
      </c>
      <c r="F195" s="188">
        <v>43150</v>
      </c>
      <c r="G195" s="360" t="s">
        <v>3554</v>
      </c>
      <c r="H195" s="4" t="s">
        <v>1260</v>
      </c>
      <c r="I195" s="11">
        <v>1542</v>
      </c>
      <c r="J195" s="10" t="s">
        <v>140</v>
      </c>
      <c r="K195" s="55" t="s">
        <v>3714</v>
      </c>
      <c r="L195" s="185">
        <v>1</v>
      </c>
      <c r="M195" s="338" t="s">
        <v>558</v>
      </c>
      <c r="N195" s="186"/>
      <c r="O195" s="212"/>
      <c r="P195" s="73" t="s">
        <v>559</v>
      </c>
      <c r="Q195" s="187">
        <f t="shared" si="15"/>
        <v>14.095855</v>
      </c>
      <c r="R195" s="56" t="str">
        <f t="shared" si="13"/>
        <v>13,361</v>
      </c>
      <c r="S195" s="342" t="str">
        <f t="shared" si="14"/>
        <v>1542SB</v>
      </c>
      <c r="T195" s="24"/>
      <c r="U195" s="21"/>
      <c r="V195" s="24"/>
      <c r="W195" s="21"/>
      <c r="X195" s="21"/>
      <c r="Y195" s="21"/>
      <c r="Z195" s="83"/>
      <c r="AA195" s="83"/>
      <c r="AB195" s="84"/>
      <c r="AC195" s="85"/>
      <c r="AD195" s="85"/>
      <c r="AE195" s="86"/>
      <c r="AF195" s="83"/>
    </row>
    <row r="196" spans="1:32" customFormat="1" ht="40" customHeight="1" thickBot="1" x14ac:dyDescent="1.1000000000000001">
      <c r="A196" s="28">
        <v>15</v>
      </c>
      <c r="B196" s="270" t="s">
        <v>68</v>
      </c>
      <c r="C196" s="28">
        <v>5</v>
      </c>
      <c r="D196" s="294" t="s">
        <v>2319</v>
      </c>
      <c r="E196" s="54">
        <f t="shared" si="12"/>
        <v>43150</v>
      </c>
      <c r="F196" s="188">
        <v>43150</v>
      </c>
      <c r="G196" s="360" t="s">
        <v>3554</v>
      </c>
      <c r="H196" s="4" t="s">
        <v>1260</v>
      </c>
      <c r="I196" s="11">
        <v>1543</v>
      </c>
      <c r="J196" s="10" t="s">
        <v>140</v>
      </c>
      <c r="K196" s="55" t="s">
        <v>3715</v>
      </c>
      <c r="L196" s="185">
        <v>1</v>
      </c>
      <c r="M196" s="338" t="s">
        <v>560</v>
      </c>
      <c r="N196" s="186"/>
      <c r="O196" s="212"/>
      <c r="P196" s="73" t="s">
        <v>561</v>
      </c>
      <c r="Q196" s="187">
        <f t="shared" si="15"/>
        <v>14.095855</v>
      </c>
      <c r="R196" s="56" t="str">
        <f t="shared" si="13"/>
        <v>13,361</v>
      </c>
      <c r="S196" s="342" t="str">
        <f t="shared" si="14"/>
        <v>1543SB</v>
      </c>
      <c r="T196" s="24"/>
      <c r="U196" s="21"/>
      <c r="V196" s="24"/>
      <c r="W196" s="21"/>
      <c r="X196" s="21"/>
      <c r="Y196" s="21"/>
      <c r="Z196" s="83"/>
      <c r="AA196" s="83"/>
      <c r="AB196" s="84"/>
      <c r="AC196" s="85"/>
      <c r="AD196" s="85"/>
      <c r="AE196" s="86"/>
      <c r="AF196" s="83"/>
    </row>
    <row r="197" spans="1:32" customFormat="1" ht="40" customHeight="1" thickBot="1" x14ac:dyDescent="1.1000000000000001">
      <c r="A197" s="28">
        <v>15</v>
      </c>
      <c r="B197" s="270" t="s">
        <v>68</v>
      </c>
      <c r="C197" s="28">
        <v>5</v>
      </c>
      <c r="D197" s="294" t="s">
        <v>2319</v>
      </c>
      <c r="E197" s="54">
        <f t="shared" si="12"/>
        <v>43150</v>
      </c>
      <c r="F197" s="188">
        <v>43150</v>
      </c>
      <c r="G197" s="360" t="s">
        <v>3554</v>
      </c>
      <c r="H197" s="4" t="s">
        <v>1260</v>
      </c>
      <c r="I197" s="11">
        <v>1544</v>
      </c>
      <c r="J197" s="10" t="s">
        <v>140</v>
      </c>
      <c r="K197" s="55" t="s">
        <v>3716</v>
      </c>
      <c r="L197" s="185">
        <v>1</v>
      </c>
      <c r="M197" s="338" t="s">
        <v>562</v>
      </c>
      <c r="N197" s="186"/>
      <c r="O197" s="212"/>
      <c r="P197" s="73" t="s">
        <v>563</v>
      </c>
      <c r="Q197" s="187">
        <f t="shared" si="15"/>
        <v>14.095855</v>
      </c>
      <c r="R197" s="56" t="str">
        <f t="shared" si="13"/>
        <v>13,361</v>
      </c>
      <c r="S197" s="342" t="str">
        <f t="shared" si="14"/>
        <v>1544SB</v>
      </c>
      <c r="T197" s="24"/>
      <c r="U197" s="21"/>
      <c r="V197" s="24"/>
      <c r="W197" s="21"/>
      <c r="X197" s="21"/>
      <c r="Y197" s="21"/>
      <c r="Z197" s="83"/>
      <c r="AA197" s="83"/>
      <c r="AB197" s="84"/>
      <c r="AC197" s="85"/>
      <c r="AD197" s="85"/>
      <c r="AE197" s="86"/>
      <c r="AF197" s="83"/>
    </row>
    <row r="198" spans="1:32" customFormat="1" ht="40" customHeight="1" thickBot="1" x14ac:dyDescent="1.1000000000000001">
      <c r="A198" s="28">
        <v>15</v>
      </c>
      <c r="B198" s="270" t="s">
        <v>68</v>
      </c>
      <c r="C198" s="28">
        <v>5</v>
      </c>
      <c r="D198" s="294" t="s">
        <v>2306</v>
      </c>
      <c r="E198" s="54">
        <f t="shared" si="12"/>
        <v>44452</v>
      </c>
      <c r="F198" s="188">
        <v>44452</v>
      </c>
      <c r="G198" s="360" t="s">
        <v>3540</v>
      </c>
      <c r="H198" s="4" t="s">
        <v>1260</v>
      </c>
      <c r="I198" s="11">
        <v>1545</v>
      </c>
      <c r="J198" s="10" t="s">
        <v>33</v>
      </c>
      <c r="K198" s="55" t="s">
        <v>3717</v>
      </c>
      <c r="L198" s="185">
        <v>3</v>
      </c>
      <c r="M198" s="338" t="s">
        <v>4854</v>
      </c>
      <c r="N198" s="204"/>
      <c r="O198" s="238"/>
      <c r="P198" s="220" t="s">
        <v>2232</v>
      </c>
      <c r="Q198" s="187">
        <f t="shared" si="15"/>
        <v>14.095855</v>
      </c>
      <c r="R198" s="56" t="str">
        <f t="shared" si="13"/>
        <v>13,361</v>
      </c>
      <c r="S198" s="342" t="str">
        <f t="shared" si="14"/>
        <v>1545ET</v>
      </c>
      <c r="T198" s="24"/>
      <c r="U198" s="21"/>
      <c r="V198" s="24"/>
      <c r="W198" s="21"/>
      <c r="X198" s="21"/>
      <c r="Y198" s="21"/>
      <c r="Z198" s="87"/>
      <c r="AA198" s="87"/>
      <c r="AB198" s="88"/>
      <c r="AC198" s="89"/>
      <c r="AD198" s="89"/>
      <c r="AE198" s="90"/>
      <c r="AF198" s="87"/>
    </row>
    <row r="199" spans="1:32" customFormat="1" ht="40" customHeight="1" thickBot="1" x14ac:dyDescent="1.1000000000000001">
      <c r="A199" s="28">
        <v>15</v>
      </c>
      <c r="B199" s="270" t="s">
        <v>68</v>
      </c>
      <c r="C199" s="28">
        <v>5</v>
      </c>
      <c r="D199" s="294" t="s">
        <v>2306</v>
      </c>
      <c r="E199" s="54">
        <f t="shared" si="12"/>
        <v>42513</v>
      </c>
      <c r="F199" s="188">
        <v>42513</v>
      </c>
      <c r="G199" s="360" t="s">
        <v>3554</v>
      </c>
      <c r="H199" s="4" t="s">
        <v>1260</v>
      </c>
      <c r="I199" s="11">
        <v>1545</v>
      </c>
      <c r="J199" s="10" t="s">
        <v>140</v>
      </c>
      <c r="K199" s="55" t="s">
        <v>3718</v>
      </c>
      <c r="L199" s="185">
        <v>1</v>
      </c>
      <c r="M199" s="338" t="s">
        <v>1483</v>
      </c>
      <c r="N199" s="186"/>
      <c r="O199" s="212"/>
      <c r="P199" s="220" t="s">
        <v>279</v>
      </c>
      <c r="Q199" s="187">
        <f t="shared" si="15"/>
        <v>14.095855</v>
      </c>
      <c r="R199" s="56" t="str">
        <f t="shared" si="13"/>
        <v>13,361</v>
      </c>
      <c r="S199" s="342" t="str">
        <f t="shared" si="14"/>
        <v>1545SB</v>
      </c>
      <c r="T199" s="24"/>
      <c r="U199" s="21"/>
      <c r="V199" s="24"/>
      <c r="W199" s="21"/>
      <c r="X199" s="21"/>
      <c r="Y199" s="21"/>
      <c r="Z199" s="83"/>
      <c r="AA199" s="83"/>
      <c r="AB199" s="84"/>
      <c r="AC199" s="85"/>
      <c r="AD199" s="85"/>
      <c r="AE199" s="86"/>
      <c r="AF199" s="83"/>
    </row>
    <row r="200" spans="1:32" customFormat="1" ht="40" customHeight="1" x14ac:dyDescent="1.05">
      <c r="A200" s="28">
        <v>16</v>
      </c>
      <c r="B200" s="270" t="s">
        <v>70</v>
      </c>
      <c r="C200" s="28">
        <v>5</v>
      </c>
      <c r="D200" s="294" t="s">
        <v>2339</v>
      </c>
      <c r="E200" s="54">
        <f t="shared" si="12"/>
        <v>44942</v>
      </c>
      <c r="F200" s="188">
        <v>44942</v>
      </c>
      <c r="G200" s="360" t="s">
        <v>3540</v>
      </c>
      <c r="H200" s="4" t="s">
        <v>1260</v>
      </c>
      <c r="I200" s="11">
        <v>1546</v>
      </c>
      <c r="J200" s="10" t="s">
        <v>33</v>
      </c>
      <c r="K200" s="55" t="s">
        <v>3719</v>
      </c>
      <c r="L200" s="185">
        <v>5</v>
      </c>
      <c r="M200" s="338" t="s">
        <v>4855</v>
      </c>
      <c r="N200" s="186"/>
      <c r="O200" s="212"/>
      <c r="P200" s="221" t="s">
        <v>2873</v>
      </c>
      <c r="Q200" s="187">
        <f t="shared" si="15"/>
        <v>14.095855</v>
      </c>
      <c r="R200" s="56" t="str">
        <f t="shared" si="13"/>
        <v>13,361</v>
      </c>
      <c r="S200" s="342" t="str">
        <f t="shared" si="14"/>
        <v>1546ET</v>
      </c>
      <c r="T200" s="24"/>
      <c r="U200" s="21"/>
      <c r="V200" s="24"/>
      <c r="W200" s="21"/>
      <c r="X200" s="21"/>
      <c r="Y200" s="21"/>
      <c r="Z200" s="82" t="s">
        <v>127</v>
      </c>
      <c r="AA200" s="82" t="s">
        <v>128</v>
      </c>
      <c r="AB200" s="82"/>
      <c r="AC200" s="82"/>
      <c r="AD200" s="82"/>
      <c r="AE200" s="82"/>
      <c r="AF200" s="82" t="s">
        <v>129</v>
      </c>
    </row>
    <row r="201" spans="1:32" customFormat="1" ht="40" customHeight="1" x14ac:dyDescent="1.05">
      <c r="A201" s="28">
        <v>15</v>
      </c>
      <c r="B201" s="270" t="s">
        <v>68</v>
      </c>
      <c r="C201" s="28">
        <v>5</v>
      </c>
      <c r="D201" s="294" t="s">
        <v>2306</v>
      </c>
      <c r="E201" s="54">
        <f t="shared" si="12"/>
        <v>44830</v>
      </c>
      <c r="F201" s="188">
        <v>44830</v>
      </c>
      <c r="G201" s="360" t="s">
        <v>3540</v>
      </c>
      <c r="H201" s="4" t="s">
        <v>1260</v>
      </c>
      <c r="I201" s="11">
        <v>1546</v>
      </c>
      <c r="J201" s="10" t="s">
        <v>32</v>
      </c>
      <c r="K201" s="55" t="s">
        <v>3720</v>
      </c>
      <c r="L201" s="185">
        <v>5</v>
      </c>
      <c r="M201" s="338" t="s">
        <v>4856</v>
      </c>
      <c r="N201" s="186"/>
      <c r="O201" s="212"/>
      <c r="P201" s="73" t="s">
        <v>2846</v>
      </c>
      <c r="Q201" s="187">
        <f t="shared" si="15"/>
        <v>14.095855</v>
      </c>
      <c r="R201" s="56" t="str">
        <f t="shared" si="13"/>
        <v>13,361</v>
      </c>
      <c r="S201" s="342" t="str">
        <f t="shared" si="14"/>
        <v>1546OT</v>
      </c>
      <c r="T201" s="24"/>
      <c r="U201" s="21"/>
      <c r="V201" s="24"/>
      <c r="W201" s="21"/>
      <c r="X201" s="21"/>
      <c r="Y201" s="21"/>
      <c r="Z201" s="82" t="s">
        <v>127</v>
      </c>
      <c r="AA201" s="82" t="s">
        <v>128</v>
      </c>
      <c r="AB201" s="82"/>
      <c r="AC201" s="82"/>
      <c r="AD201" s="82"/>
      <c r="AE201" s="82"/>
      <c r="AF201" s="82" t="s">
        <v>129</v>
      </c>
    </row>
    <row r="202" spans="1:32" customFormat="1" ht="40" customHeight="1" x14ac:dyDescent="1.05">
      <c r="A202" s="28">
        <v>15</v>
      </c>
      <c r="B202" s="270" t="s">
        <v>68</v>
      </c>
      <c r="C202" s="28">
        <v>5</v>
      </c>
      <c r="D202" s="294" t="s">
        <v>2306</v>
      </c>
      <c r="E202" s="54">
        <f t="shared" si="12"/>
        <v>44347</v>
      </c>
      <c r="F202" s="188">
        <v>44347</v>
      </c>
      <c r="G202" s="360" t="s">
        <v>3540</v>
      </c>
      <c r="H202" s="4" t="s">
        <v>1260</v>
      </c>
      <c r="I202" s="11">
        <v>1547</v>
      </c>
      <c r="J202" s="10" t="s">
        <v>32</v>
      </c>
      <c r="K202" s="55" t="s">
        <v>3721</v>
      </c>
      <c r="L202" s="185">
        <v>6</v>
      </c>
      <c r="M202" s="338" t="s">
        <v>4857</v>
      </c>
      <c r="N202" s="204"/>
      <c r="O202" s="238"/>
      <c r="P202" s="73" t="s">
        <v>2215</v>
      </c>
      <c r="Q202" s="187">
        <f t="shared" si="15"/>
        <v>14.095855</v>
      </c>
      <c r="R202" s="56" t="str">
        <f t="shared" si="13"/>
        <v>13,361</v>
      </c>
      <c r="S202" s="342" t="str">
        <f t="shared" si="14"/>
        <v>1547OT</v>
      </c>
      <c r="T202" s="24"/>
      <c r="U202" s="21"/>
      <c r="V202" s="24"/>
      <c r="W202" s="21"/>
      <c r="X202" s="21"/>
      <c r="Y202" s="21"/>
      <c r="Z202" s="82" t="s">
        <v>127</v>
      </c>
      <c r="AA202" s="82" t="s">
        <v>128</v>
      </c>
      <c r="AB202" s="82"/>
      <c r="AC202" s="82"/>
      <c r="AD202" s="82"/>
      <c r="AE202" s="82"/>
      <c r="AF202" s="82" t="s">
        <v>129</v>
      </c>
    </row>
    <row r="203" spans="1:32" customFormat="1" ht="40" customHeight="1" thickBot="1" x14ac:dyDescent="1.1000000000000001">
      <c r="A203" s="28">
        <v>6</v>
      </c>
      <c r="B203" s="270" t="s">
        <v>48</v>
      </c>
      <c r="C203" s="28">
        <v>3</v>
      </c>
      <c r="D203" s="294" t="s">
        <v>2329</v>
      </c>
      <c r="E203" s="54">
        <f>SUM(F203)</f>
        <v>44627</v>
      </c>
      <c r="F203" s="188">
        <v>44627</v>
      </c>
      <c r="G203" s="360" t="s">
        <v>3540</v>
      </c>
      <c r="H203" s="4" t="s">
        <v>1260</v>
      </c>
      <c r="I203" s="11">
        <v>1612</v>
      </c>
      <c r="J203" s="10" t="s">
        <v>32</v>
      </c>
      <c r="K203" s="55" t="s">
        <v>3722</v>
      </c>
      <c r="L203" s="185">
        <v>4</v>
      </c>
      <c r="M203" s="338" t="s">
        <v>4858</v>
      </c>
      <c r="N203" s="186"/>
      <c r="O203" s="212"/>
      <c r="P203" s="73" t="s">
        <v>2778</v>
      </c>
      <c r="Q203" s="187">
        <f t="shared" si="15"/>
        <v>14.095855</v>
      </c>
      <c r="R203" s="56" t="str">
        <f t="shared" si="13"/>
        <v>13,361</v>
      </c>
      <c r="S203" s="342" t="str">
        <f t="shared" si="14"/>
        <v>1612OT</v>
      </c>
      <c r="T203" s="24"/>
      <c r="U203" s="21"/>
      <c r="V203" s="24"/>
      <c r="W203" s="21"/>
      <c r="X203" s="21"/>
      <c r="Y203" s="21"/>
      <c r="Z203" s="82" t="s">
        <v>127</v>
      </c>
      <c r="AA203" s="82" t="s">
        <v>128</v>
      </c>
      <c r="AB203" s="82"/>
      <c r="AC203" s="82"/>
      <c r="AD203" s="82"/>
      <c r="AE203" s="82"/>
      <c r="AF203" s="82" t="s">
        <v>129</v>
      </c>
    </row>
    <row r="204" spans="1:32" customFormat="1" ht="40" customHeight="1" thickBot="1" x14ac:dyDescent="1.1000000000000001">
      <c r="A204" s="28">
        <v>6</v>
      </c>
      <c r="B204" s="270" t="s">
        <v>48</v>
      </c>
      <c r="C204" s="28">
        <v>3</v>
      </c>
      <c r="D204" s="294" t="s">
        <v>2329</v>
      </c>
      <c r="E204" s="54">
        <f t="shared" si="12"/>
        <v>42632</v>
      </c>
      <c r="F204" s="188">
        <v>42632</v>
      </c>
      <c r="G204" s="360" t="s">
        <v>3554</v>
      </c>
      <c r="H204" s="4" t="s">
        <v>1260</v>
      </c>
      <c r="I204" s="11">
        <v>1613</v>
      </c>
      <c r="J204" s="10" t="s">
        <v>140</v>
      </c>
      <c r="K204" s="55" t="s">
        <v>3723</v>
      </c>
      <c r="L204" s="185">
        <v>1</v>
      </c>
      <c r="M204" s="338" t="s">
        <v>1484</v>
      </c>
      <c r="N204" s="186"/>
      <c r="O204" s="212"/>
      <c r="P204" s="73" t="s">
        <v>303</v>
      </c>
      <c r="Q204" s="187">
        <f t="shared" si="15"/>
        <v>14.095855</v>
      </c>
      <c r="R204" s="56" t="str">
        <f t="shared" si="13"/>
        <v>13,361</v>
      </c>
      <c r="S204" s="342" t="str">
        <f t="shared" si="14"/>
        <v>1613SB</v>
      </c>
      <c r="T204" s="24"/>
      <c r="U204" s="21"/>
      <c r="V204" s="24"/>
      <c r="W204" s="21"/>
      <c r="X204" s="21"/>
      <c r="Y204" s="21"/>
      <c r="Z204" s="83"/>
      <c r="AA204" s="83"/>
      <c r="AB204" s="84"/>
      <c r="AC204" s="85"/>
      <c r="AD204" s="85"/>
      <c r="AE204" s="86"/>
      <c r="AF204" s="83"/>
    </row>
    <row r="205" spans="1:32" customFormat="1" ht="40" customHeight="1" thickBot="1" x14ac:dyDescent="1.1000000000000001">
      <c r="A205" s="28">
        <v>6</v>
      </c>
      <c r="B205" s="270" t="s">
        <v>48</v>
      </c>
      <c r="C205" s="28">
        <v>3</v>
      </c>
      <c r="D205" s="294" t="s">
        <v>2330</v>
      </c>
      <c r="E205" s="54">
        <f t="shared" ref="E205:E240" si="16">SUM(F205)</f>
        <v>44830</v>
      </c>
      <c r="F205" s="188">
        <v>44830</v>
      </c>
      <c r="G205" s="360" t="s">
        <v>3554</v>
      </c>
      <c r="H205" s="4" t="s">
        <v>1260</v>
      </c>
      <c r="I205" s="11">
        <v>1614</v>
      </c>
      <c r="J205" s="10" t="s">
        <v>140</v>
      </c>
      <c r="K205" s="55" t="s">
        <v>3724</v>
      </c>
      <c r="L205" s="185">
        <v>2</v>
      </c>
      <c r="M205" s="338" t="s">
        <v>4859</v>
      </c>
      <c r="N205" s="186"/>
      <c r="O205" s="212"/>
      <c r="P205" s="221" t="s">
        <v>2847</v>
      </c>
      <c r="Q205" s="187">
        <f t="shared" si="15"/>
        <v>14.095855</v>
      </c>
      <c r="R205" s="56" t="str">
        <f t="shared" si="13"/>
        <v>13,361</v>
      </c>
      <c r="S205" s="342" t="str">
        <f t="shared" si="14"/>
        <v>1614SB</v>
      </c>
      <c r="T205" s="24"/>
      <c r="U205" s="21"/>
      <c r="V205" s="24"/>
      <c r="W205" s="21"/>
      <c r="X205" s="21"/>
      <c r="Y205" s="21"/>
      <c r="Z205" s="83"/>
      <c r="AA205" s="83"/>
      <c r="AB205" s="84"/>
      <c r="AC205" s="85"/>
      <c r="AD205" s="85"/>
      <c r="AE205" s="86"/>
      <c r="AF205" s="83"/>
    </row>
    <row r="206" spans="1:32" customFormat="1" ht="40" customHeight="1" thickBot="1" x14ac:dyDescent="1.1000000000000001">
      <c r="A206" s="28">
        <v>6</v>
      </c>
      <c r="B206" s="270" t="s">
        <v>48</v>
      </c>
      <c r="C206" s="28">
        <v>3</v>
      </c>
      <c r="D206" s="294" t="s">
        <v>2340</v>
      </c>
      <c r="E206" s="54">
        <f t="shared" si="16"/>
        <v>42401</v>
      </c>
      <c r="F206" s="188">
        <v>42401</v>
      </c>
      <c r="G206" s="360" t="s">
        <v>3554</v>
      </c>
      <c r="H206" s="4" t="s">
        <v>1260</v>
      </c>
      <c r="I206" s="11">
        <v>1615</v>
      </c>
      <c r="J206" s="10" t="s">
        <v>140</v>
      </c>
      <c r="K206" s="55" t="s">
        <v>3725</v>
      </c>
      <c r="L206" s="185">
        <v>1</v>
      </c>
      <c r="M206" s="338" t="s">
        <v>1485</v>
      </c>
      <c r="N206" s="186"/>
      <c r="O206" s="212"/>
      <c r="P206" s="73" t="s">
        <v>232</v>
      </c>
      <c r="Q206" s="187">
        <f t="shared" si="15"/>
        <v>14.095855</v>
      </c>
      <c r="R206" s="56" t="str">
        <f t="shared" ref="R206:R269" si="17">IF($J206="ETR","16,40",IF($J206="OTR","16,40",IF($J206="RTR","16,40",IF($H206="M","8,44",IF($J206="O","10,90",IF($J206="E","10,90",IF($J206="","10,90","13,361")))))))</f>
        <v>13,361</v>
      </c>
      <c r="S206" s="342" t="str">
        <f t="shared" ref="S206:S269" si="18">I206&amp;""&amp;J206</f>
        <v>1615SB</v>
      </c>
      <c r="T206" s="24"/>
      <c r="U206" s="21"/>
      <c r="V206" s="24"/>
      <c r="W206" s="21"/>
      <c r="X206" s="21"/>
      <c r="Y206" s="21"/>
      <c r="Z206" s="83"/>
      <c r="AA206" s="83"/>
      <c r="AB206" s="84"/>
      <c r="AC206" s="85"/>
      <c r="AD206" s="85"/>
      <c r="AE206" s="86"/>
      <c r="AF206" s="83"/>
    </row>
    <row r="207" spans="1:32" customFormat="1" ht="40" customHeight="1" thickBot="1" x14ac:dyDescent="1.1000000000000001">
      <c r="A207" s="28">
        <v>6</v>
      </c>
      <c r="B207" s="270" t="s">
        <v>48</v>
      </c>
      <c r="C207" s="28">
        <v>3</v>
      </c>
      <c r="D207" s="294" t="s">
        <v>2332</v>
      </c>
      <c r="E207" s="54">
        <f t="shared" si="16"/>
        <v>42248</v>
      </c>
      <c r="F207" s="188">
        <v>42248</v>
      </c>
      <c r="G207" s="360" t="s">
        <v>3554</v>
      </c>
      <c r="H207" s="4" t="s">
        <v>1260</v>
      </c>
      <c r="I207" s="11">
        <v>1616</v>
      </c>
      <c r="J207" s="10" t="s">
        <v>140</v>
      </c>
      <c r="K207" s="55" t="s">
        <v>3726</v>
      </c>
      <c r="L207" s="185">
        <v>1</v>
      </c>
      <c r="M207" s="338" t="s">
        <v>1486</v>
      </c>
      <c r="N207" s="186"/>
      <c r="O207" s="212"/>
      <c r="P207" s="73" t="s">
        <v>203</v>
      </c>
      <c r="Q207" s="187">
        <f t="shared" si="15"/>
        <v>14.095855</v>
      </c>
      <c r="R207" s="56" t="str">
        <f t="shared" si="17"/>
        <v>13,361</v>
      </c>
      <c r="S207" s="342" t="str">
        <f t="shared" si="18"/>
        <v>1616SB</v>
      </c>
      <c r="T207" s="24"/>
      <c r="U207" s="21"/>
      <c r="V207" s="24"/>
      <c r="W207" s="21"/>
      <c r="X207" s="21"/>
      <c r="Y207" s="21"/>
      <c r="Z207" s="83"/>
      <c r="AA207" s="83"/>
      <c r="AB207" s="84"/>
      <c r="AC207" s="85"/>
      <c r="AD207" s="85"/>
      <c r="AE207" s="86"/>
      <c r="AF207" s="83"/>
    </row>
    <row r="208" spans="1:32" customFormat="1" ht="40" customHeight="1" thickBot="1" x14ac:dyDescent="1.1000000000000001">
      <c r="A208" s="28">
        <v>12</v>
      </c>
      <c r="B208" s="270" t="s">
        <v>56</v>
      </c>
      <c r="C208" s="28">
        <v>3</v>
      </c>
      <c r="D208" s="294" t="s">
        <v>2341</v>
      </c>
      <c r="E208" s="54">
        <f t="shared" si="16"/>
        <v>42248</v>
      </c>
      <c r="F208" s="188">
        <v>42248</v>
      </c>
      <c r="G208" s="360" t="s">
        <v>3554</v>
      </c>
      <c r="H208" s="4" t="s">
        <v>1260</v>
      </c>
      <c r="I208" s="11">
        <v>1617</v>
      </c>
      <c r="J208" s="10" t="s">
        <v>140</v>
      </c>
      <c r="K208" s="55" t="s">
        <v>3727</v>
      </c>
      <c r="L208" s="185">
        <v>1</v>
      </c>
      <c r="M208" s="338" t="s">
        <v>1487</v>
      </c>
      <c r="N208" s="186"/>
      <c r="O208" s="212"/>
      <c r="P208" s="73" t="s">
        <v>204</v>
      </c>
      <c r="Q208" s="187">
        <f t="shared" si="15"/>
        <v>14.095855</v>
      </c>
      <c r="R208" s="56" t="str">
        <f t="shared" si="17"/>
        <v>13,361</v>
      </c>
      <c r="S208" s="342" t="str">
        <f t="shared" si="18"/>
        <v>1617SB</v>
      </c>
      <c r="T208" s="24"/>
      <c r="U208" s="21"/>
      <c r="V208" s="24"/>
      <c r="W208" s="21"/>
      <c r="X208" s="21"/>
      <c r="Y208" s="21"/>
      <c r="Z208" s="83"/>
      <c r="AA208" s="83"/>
      <c r="AB208" s="84"/>
      <c r="AC208" s="85"/>
      <c r="AD208" s="85"/>
      <c r="AE208" s="86"/>
      <c r="AF208" s="83"/>
    </row>
    <row r="209" spans="1:32" customFormat="1" ht="40" customHeight="1" thickBot="1" x14ac:dyDescent="1.1000000000000001">
      <c r="A209" s="28">
        <v>12</v>
      </c>
      <c r="B209" s="270" t="s">
        <v>56</v>
      </c>
      <c r="C209" s="28">
        <v>3</v>
      </c>
      <c r="D209" s="294" t="s">
        <v>2334</v>
      </c>
      <c r="E209" s="54">
        <f>SUM(F209)</f>
        <v>42051</v>
      </c>
      <c r="F209" s="188">
        <v>42051</v>
      </c>
      <c r="G209" s="360" t="s">
        <v>3554</v>
      </c>
      <c r="H209" s="4" t="s">
        <v>1260</v>
      </c>
      <c r="I209" s="11">
        <v>1618</v>
      </c>
      <c r="J209" s="10" t="s">
        <v>140</v>
      </c>
      <c r="K209" s="55" t="s">
        <v>3728</v>
      </c>
      <c r="L209" s="185">
        <v>1</v>
      </c>
      <c r="M209" s="338" t="s">
        <v>1488</v>
      </c>
      <c r="N209" s="189"/>
      <c r="O209" s="213"/>
      <c r="P209" s="221" t="s">
        <v>172</v>
      </c>
      <c r="Q209" s="187">
        <f t="shared" si="15"/>
        <v>14.095855</v>
      </c>
      <c r="R209" s="56" t="str">
        <f t="shared" si="17"/>
        <v>13,361</v>
      </c>
      <c r="S209" s="342" t="str">
        <f t="shared" si="18"/>
        <v>1618SB</v>
      </c>
      <c r="T209" s="24"/>
      <c r="U209" s="21"/>
      <c r="V209" s="24"/>
      <c r="W209" s="21"/>
      <c r="X209" s="21"/>
      <c r="Y209" s="21"/>
      <c r="Z209" s="83"/>
      <c r="AA209" s="83"/>
      <c r="AB209" s="84"/>
      <c r="AC209" s="85"/>
      <c r="AD209" s="85"/>
      <c r="AE209" s="86"/>
      <c r="AF209" s="83"/>
    </row>
    <row r="210" spans="1:32" customFormat="1" ht="40" customHeight="1" thickBot="1" x14ac:dyDescent="1.1000000000000001">
      <c r="A210" s="28">
        <v>12</v>
      </c>
      <c r="B210" s="270" t="s">
        <v>56</v>
      </c>
      <c r="C210" s="28">
        <v>3</v>
      </c>
      <c r="D210" s="294" t="s">
        <v>2334</v>
      </c>
      <c r="E210" s="54">
        <f t="shared" si="16"/>
        <v>42051</v>
      </c>
      <c r="F210" s="188">
        <v>42051</v>
      </c>
      <c r="G210" s="360" t="s">
        <v>3554</v>
      </c>
      <c r="H210" s="4" t="s">
        <v>1260</v>
      </c>
      <c r="I210" s="11">
        <v>1619</v>
      </c>
      <c r="J210" s="10" t="s">
        <v>140</v>
      </c>
      <c r="K210" s="55" t="s">
        <v>3729</v>
      </c>
      <c r="L210" s="185">
        <v>1</v>
      </c>
      <c r="M210" s="338" t="s">
        <v>1489</v>
      </c>
      <c r="N210" s="189"/>
      <c r="O210" s="213"/>
      <c r="P210" s="222" t="s">
        <v>173</v>
      </c>
      <c r="Q210" s="187">
        <f t="shared" si="15"/>
        <v>14.095855</v>
      </c>
      <c r="R210" s="56" t="str">
        <f t="shared" si="17"/>
        <v>13,361</v>
      </c>
      <c r="S210" s="342" t="str">
        <f t="shared" si="18"/>
        <v>1619SB</v>
      </c>
      <c r="T210" s="24"/>
      <c r="U210" s="21"/>
      <c r="V210" s="24"/>
      <c r="W210" s="21"/>
      <c r="X210" s="21"/>
      <c r="Y210" s="21"/>
      <c r="Z210" s="83"/>
      <c r="AA210" s="83"/>
      <c r="AB210" s="84"/>
      <c r="AC210" s="85"/>
      <c r="AD210" s="85"/>
      <c r="AE210" s="86"/>
      <c r="AF210" s="83"/>
    </row>
    <row r="211" spans="1:32" customFormat="1" ht="40" customHeight="1" thickBot="1" x14ac:dyDescent="1.1000000000000001">
      <c r="A211" s="28">
        <v>12</v>
      </c>
      <c r="B211" s="270" t="s">
        <v>56</v>
      </c>
      <c r="C211" s="28">
        <v>3</v>
      </c>
      <c r="D211" s="294" t="s">
        <v>2335</v>
      </c>
      <c r="E211" s="54">
        <f t="shared" si="16"/>
        <v>42632</v>
      </c>
      <c r="F211" s="188">
        <v>42632</v>
      </c>
      <c r="G211" s="360" t="s">
        <v>3554</v>
      </c>
      <c r="H211" s="4" t="s">
        <v>1260</v>
      </c>
      <c r="I211" s="11">
        <v>1620</v>
      </c>
      <c r="J211" s="10" t="s">
        <v>140</v>
      </c>
      <c r="K211" s="55" t="s">
        <v>3730</v>
      </c>
      <c r="L211" s="185">
        <v>1</v>
      </c>
      <c r="M211" s="338" t="s">
        <v>1490</v>
      </c>
      <c r="N211" s="186"/>
      <c r="O211" s="212"/>
      <c r="P211" s="73" t="s">
        <v>304</v>
      </c>
      <c r="Q211" s="187">
        <f t="shared" si="15"/>
        <v>14.095855</v>
      </c>
      <c r="R211" s="56" t="str">
        <f t="shared" si="17"/>
        <v>13,361</v>
      </c>
      <c r="S211" s="342" t="str">
        <f t="shared" si="18"/>
        <v>1620SB</v>
      </c>
      <c r="T211" s="24"/>
      <c r="U211" s="21"/>
      <c r="V211" s="24"/>
      <c r="W211" s="21"/>
      <c r="X211" s="21"/>
      <c r="Y211" s="21"/>
      <c r="Z211" s="83"/>
      <c r="AA211" s="83"/>
      <c r="AB211" s="84"/>
      <c r="AC211" s="85"/>
      <c r="AD211" s="85"/>
      <c r="AE211" s="86"/>
      <c r="AF211" s="83"/>
    </row>
    <row r="212" spans="1:32" customFormat="1" ht="40" customHeight="1" thickBot="1" x14ac:dyDescent="1.1000000000000001">
      <c r="A212" s="28">
        <v>12</v>
      </c>
      <c r="B212" s="270" t="s">
        <v>56</v>
      </c>
      <c r="C212" s="28">
        <v>3</v>
      </c>
      <c r="D212" s="294" t="s">
        <v>2336</v>
      </c>
      <c r="E212" s="54">
        <f t="shared" si="16"/>
        <v>42632</v>
      </c>
      <c r="F212" s="188">
        <v>42632</v>
      </c>
      <c r="G212" s="360" t="s">
        <v>3554</v>
      </c>
      <c r="H212" s="4" t="s">
        <v>1260</v>
      </c>
      <c r="I212" s="11">
        <v>1621</v>
      </c>
      <c r="J212" s="10" t="s">
        <v>140</v>
      </c>
      <c r="K212" s="55" t="s">
        <v>3731</v>
      </c>
      <c r="L212" s="185">
        <v>1</v>
      </c>
      <c r="M212" s="338" t="s">
        <v>1491</v>
      </c>
      <c r="N212" s="186"/>
      <c r="O212" s="212"/>
      <c r="P212" s="220" t="s">
        <v>305</v>
      </c>
      <c r="Q212" s="187">
        <f t="shared" si="15"/>
        <v>14.095855</v>
      </c>
      <c r="R212" s="56" t="str">
        <f t="shared" si="17"/>
        <v>13,361</v>
      </c>
      <c r="S212" s="342" t="str">
        <f t="shared" si="18"/>
        <v>1621SB</v>
      </c>
      <c r="T212" s="24"/>
      <c r="U212" s="21"/>
      <c r="V212" s="24"/>
      <c r="W212" s="21"/>
      <c r="X212" s="21"/>
      <c r="Y212" s="21"/>
      <c r="Z212" s="83"/>
      <c r="AA212" s="83"/>
      <c r="AB212" s="84"/>
      <c r="AC212" s="85"/>
      <c r="AD212" s="85"/>
      <c r="AE212" s="86"/>
      <c r="AF212" s="83"/>
    </row>
    <row r="213" spans="1:32" customFormat="1" ht="40" customHeight="1" thickBot="1" x14ac:dyDescent="1.1000000000000001">
      <c r="A213" s="28">
        <v>12</v>
      </c>
      <c r="B213" s="270" t="s">
        <v>56</v>
      </c>
      <c r="C213" s="28">
        <v>3</v>
      </c>
      <c r="D213" s="294" t="s">
        <v>2324</v>
      </c>
      <c r="E213" s="54">
        <f t="shared" si="16"/>
        <v>42513</v>
      </c>
      <c r="F213" s="188">
        <v>42513</v>
      </c>
      <c r="G213" s="360" t="s">
        <v>3554</v>
      </c>
      <c r="H213" s="4" t="s">
        <v>1260</v>
      </c>
      <c r="I213" s="11">
        <v>1622</v>
      </c>
      <c r="J213" s="10" t="s">
        <v>140</v>
      </c>
      <c r="K213" s="55" t="s">
        <v>3732</v>
      </c>
      <c r="L213" s="185">
        <v>1</v>
      </c>
      <c r="M213" s="338" t="s">
        <v>1492</v>
      </c>
      <c r="N213" s="186"/>
      <c r="O213" s="212"/>
      <c r="P213" s="73" t="s">
        <v>280</v>
      </c>
      <c r="Q213" s="187">
        <f t="shared" si="15"/>
        <v>14.095855</v>
      </c>
      <c r="R213" s="56" t="str">
        <f t="shared" si="17"/>
        <v>13,361</v>
      </c>
      <c r="S213" s="342" t="str">
        <f t="shared" si="18"/>
        <v>1622SB</v>
      </c>
      <c r="T213" s="24"/>
      <c r="U213" s="21"/>
      <c r="V213" s="24"/>
      <c r="W213" s="21"/>
      <c r="X213" s="21"/>
      <c r="Y213" s="21"/>
      <c r="Z213" s="87"/>
      <c r="AA213" s="87"/>
      <c r="AB213" s="88"/>
      <c r="AC213" s="89"/>
      <c r="AD213" s="89"/>
      <c r="AE213" s="90"/>
      <c r="AF213" s="87"/>
    </row>
    <row r="214" spans="1:32" customFormat="1" ht="40" customHeight="1" thickBot="1" x14ac:dyDescent="1.1000000000000001">
      <c r="A214" s="28">
        <v>12</v>
      </c>
      <c r="B214" s="270" t="s">
        <v>56</v>
      </c>
      <c r="C214" s="28">
        <v>3</v>
      </c>
      <c r="D214" s="294" t="s">
        <v>2342</v>
      </c>
      <c r="E214" s="54">
        <f t="shared" si="16"/>
        <v>43514</v>
      </c>
      <c r="F214" s="188">
        <v>43514</v>
      </c>
      <c r="G214" s="360" t="s">
        <v>3540</v>
      </c>
      <c r="H214" s="4" t="s">
        <v>1260</v>
      </c>
      <c r="I214" s="11">
        <v>1623</v>
      </c>
      <c r="J214" s="10" t="s">
        <v>33</v>
      </c>
      <c r="K214" s="55" t="s">
        <v>3734</v>
      </c>
      <c r="L214" s="185">
        <v>2</v>
      </c>
      <c r="M214" s="338" t="s">
        <v>813</v>
      </c>
      <c r="N214" s="186"/>
      <c r="O214" s="212"/>
      <c r="P214" s="73" t="s">
        <v>814</v>
      </c>
      <c r="Q214" s="187">
        <f t="shared" si="15"/>
        <v>14.095855</v>
      </c>
      <c r="R214" s="56" t="str">
        <f t="shared" si="17"/>
        <v>13,361</v>
      </c>
      <c r="S214" s="342" t="str">
        <f t="shared" si="18"/>
        <v>1623ET</v>
      </c>
      <c r="T214" s="24"/>
      <c r="U214" s="21"/>
      <c r="V214" s="24"/>
      <c r="W214" s="21"/>
      <c r="X214" s="21"/>
      <c r="Y214" s="21"/>
      <c r="Z214" s="83"/>
      <c r="AA214" s="83"/>
      <c r="AB214" s="84"/>
      <c r="AC214" s="85"/>
      <c r="AD214" s="85"/>
      <c r="AE214" s="86"/>
      <c r="AF214" s="83"/>
    </row>
    <row r="215" spans="1:32" customFormat="1" ht="40" customHeight="1" thickBot="1" x14ac:dyDescent="1.1000000000000001">
      <c r="A215" s="28">
        <v>12</v>
      </c>
      <c r="B215" s="270" t="s">
        <v>56</v>
      </c>
      <c r="C215" s="28">
        <v>3</v>
      </c>
      <c r="D215" s="294" t="s">
        <v>2343</v>
      </c>
      <c r="E215" s="54">
        <f t="shared" si="16"/>
        <v>45544</v>
      </c>
      <c r="F215" s="188">
        <v>45544</v>
      </c>
      <c r="G215" s="360" t="s">
        <v>3554</v>
      </c>
      <c r="H215" s="4" t="s">
        <v>1260</v>
      </c>
      <c r="I215" s="11">
        <v>1623</v>
      </c>
      <c r="J215" s="10" t="s">
        <v>140</v>
      </c>
      <c r="K215" s="55" t="s">
        <v>3733</v>
      </c>
      <c r="L215" s="185">
        <v>2</v>
      </c>
      <c r="M215" s="338" t="s">
        <v>4860</v>
      </c>
      <c r="N215" s="186"/>
      <c r="O215" s="212"/>
      <c r="P215" s="73" t="s">
        <v>3125</v>
      </c>
      <c r="Q215" s="187">
        <f t="shared" si="15"/>
        <v>14.095855</v>
      </c>
      <c r="R215" s="56" t="str">
        <f t="shared" si="17"/>
        <v>13,361</v>
      </c>
      <c r="S215" s="342" t="str">
        <f t="shared" si="18"/>
        <v>1623SB</v>
      </c>
      <c r="T215" s="24"/>
      <c r="U215" s="21"/>
      <c r="V215" s="24"/>
      <c r="W215" s="21"/>
      <c r="X215" s="21"/>
      <c r="Y215" s="21"/>
      <c r="Z215" s="83"/>
      <c r="AA215" s="83"/>
      <c r="AB215" s="84"/>
      <c r="AC215" s="85"/>
      <c r="AD215" s="85"/>
      <c r="AE215" s="86"/>
      <c r="AF215" s="83"/>
    </row>
    <row r="216" spans="1:32" customFormat="1" ht="40" customHeight="1" thickBot="1" x14ac:dyDescent="1.1000000000000001">
      <c r="A216" s="28">
        <v>12</v>
      </c>
      <c r="B216" s="270" t="s">
        <v>56</v>
      </c>
      <c r="C216" s="28">
        <v>3</v>
      </c>
      <c r="D216" s="294" t="s">
        <v>2344</v>
      </c>
      <c r="E216" s="54">
        <f t="shared" si="16"/>
        <v>42632</v>
      </c>
      <c r="F216" s="188">
        <v>42632</v>
      </c>
      <c r="G216" s="360" t="s">
        <v>3554</v>
      </c>
      <c r="H216" s="4" t="s">
        <v>1260</v>
      </c>
      <c r="I216" s="11">
        <v>1624</v>
      </c>
      <c r="J216" s="10" t="s">
        <v>140</v>
      </c>
      <c r="K216" s="55" t="s">
        <v>3735</v>
      </c>
      <c r="L216" s="185">
        <v>1</v>
      </c>
      <c r="M216" s="338" t="s">
        <v>1493</v>
      </c>
      <c r="N216" s="186"/>
      <c r="O216" s="212"/>
      <c r="P216" s="221" t="s">
        <v>306</v>
      </c>
      <c r="Q216" s="187">
        <f t="shared" si="15"/>
        <v>14.095855</v>
      </c>
      <c r="R216" s="56" t="str">
        <f t="shared" si="17"/>
        <v>13,361</v>
      </c>
      <c r="S216" s="342" t="str">
        <f t="shared" si="18"/>
        <v>1624SB</v>
      </c>
      <c r="T216" s="24"/>
      <c r="U216" s="21"/>
      <c r="V216" s="24"/>
      <c r="W216" s="21"/>
      <c r="X216" s="21"/>
      <c r="Y216" s="21"/>
      <c r="Z216" s="83"/>
      <c r="AA216" s="83"/>
      <c r="AB216" s="84"/>
      <c r="AC216" s="85"/>
      <c r="AD216" s="85"/>
      <c r="AE216" s="86"/>
      <c r="AF216" s="83"/>
    </row>
    <row r="217" spans="1:32" customFormat="1" ht="40" customHeight="1" thickBot="1" x14ac:dyDescent="1.1000000000000001">
      <c r="A217" s="28">
        <v>14</v>
      </c>
      <c r="B217" s="270" t="s">
        <v>60</v>
      </c>
      <c r="C217" s="28">
        <v>3</v>
      </c>
      <c r="D217" s="294" t="s">
        <v>2345</v>
      </c>
      <c r="E217" s="54">
        <f t="shared" si="16"/>
        <v>42632</v>
      </c>
      <c r="F217" s="188">
        <v>42632</v>
      </c>
      <c r="G217" s="360" t="s">
        <v>3554</v>
      </c>
      <c r="H217" s="4" t="s">
        <v>1260</v>
      </c>
      <c r="I217" s="11">
        <v>1625</v>
      </c>
      <c r="J217" s="10" t="s">
        <v>140</v>
      </c>
      <c r="K217" s="55" t="s">
        <v>3736</v>
      </c>
      <c r="L217" s="185">
        <v>1</v>
      </c>
      <c r="M217" s="338" t="s">
        <v>1494</v>
      </c>
      <c r="N217" s="186"/>
      <c r="O217" s="212"/>
      <c r="P217" s="73" t="s">
        <v>307</v>
      </c>
      <c r="Q217" s="187">
        <f t="shared" si="15"/>
        <v>14.095855</v>
      </c>
      <c r="R217" s="56" t="str">
        <f t="shared" si="17"/>
        <v>13,361</v>
      </c>
      <c r="S217" s="342" t="str">
        <f t="shared" si="18"/>
        <v>1625SB</v>
      </c>
      <c r="T217" s="24"/>
      <c r="U217" s="21"/>
      <c r="V217" s="24"/>
      <c r="W217" s="21"/>
      <c r="X217" s="21"/>
      <c r="Y217" s="21"/>
      <c r="Z217" s="83"/>
      <c r="AA217" s="83"/>
      <c r="AB217" s="84"/>
      <c r="AC217" s="85"/>
      <c r="AD217" s="85"/>
      <c r="AE217" s="86"/>
      <c r="AF217" s="83"/>
    </row>
    <row r="218" spans="1:32" customFormat="1" ht="40" customHeight="1" thickBot="1" x14ac:dyDescent="1.1000000000000001">
      <c r="A218" s="28">
        <v>14</v>
      </c>
      <c r="B218" s="270" t="s">
        <v>60</v>
      </c>
      <c r="C218" s="28">
        <v>3</v>
      </c>
      <c r="D218" s="294" t="s">
        <v>2345</v>
      </c>
      <c r="E218" s="54">
        <f t="shared" si="16"/>
        <v>41898</v>
      </c>
      <c r="F218" s="188">
        <v>41898</v>
      </c>
      <c r="G218" s="360" t="s">
        <v>3554</v>
      </c>
      <c r="H218" s="4" t="s">
        <v>1260</v>
      </c>
      <c r="I218" s="11">
        <v>1626</v>
      </c>
      <c r="J218" s="10" t="s">
        <v>140</v>
      </c>
      <c r="K218" s="55" t="s">
        <v>3737</v>
      </c>
      <c r="L218" s="185">
        <v>1</v>
      </c>
      <c r="M218" s="338" t="s">
        <v>1495</v>
      </c>
      <c r="N218" s="189"/>
      <c r="O218" s="213"/>
      <c r="P218" s="73" t="s">
        <v>142</v>
      </c>
      <c r="Q218" s="187">
        <f t="shared" si="15"/>
        <v>14.095855</v>
      </c>
      <c r="R218" s="56" t="str">
        <f t="shared" si="17"/>
        <v>13,361</v>
      </c>
      <c r="S218" s="342" t="str">
        <f t="shared" si="18"/>
        <v>1626SB</v>
      </c>
      <c r="T218" s="24"/>
      <c r="U218" s="21"/>
      <c r="V218" s="24"/>
      <c r="W218" s="21"/>
      <c r="X218" s="21"/>
      <c r="Y218" s="21"/>
      <c r="Z218" s="83"/>
      <c r="AA218" s="83"/>
      <c r="AB218" s="84"/>
      <c r="AC218" s="85"/>
      <c r="AD218" s="85"/>
      <c r="AE218" s="86"/>
      <c r="AF218" s="83"/>
    </row>
    <row r="219" spans="1:32" customFormat="1" ht="40" customHeight="1" thickBot="1" x14ac:dyDescent="1.1000000000000001">
      <c r="A219" s="28">
        <v>14</v>
      </c>
      <c r="B219" s="270" t="s">
        <v>60</v>
      </c>
      <c r="C219" s="28">
        <v>3</v>
      </c>
      <c r="D219" s="294" t="s">
        <v>2345</v>
      </c>
      <c r="E219" s="54">
        <f t="shared" si="16"/>
        <v>41898</v>
      </c>
      <c r="F219" s="188">
        <v>41898</v>
      </c>
      <c r="G219" s="360" t="s">
        <v>3554</v>
      </c>
      <c r="H219" s="4" t="s">
        <v>1260</v>
      </c>
      <c r="I219" s="11">
        <v>1627</v>
      </c>
      <c r="J219" s="10" t="s">
        <v>140</v>
      </c>
      <c r="K219" s="55" t="s">
        <v>3738</v>
      </c>
      <c r="L219" s="185">
        <v>1</v>
      </c>
      <c r="M219" s="338" t="s">
        <v>1496</v>
      </c>
      <c r="N219" s="189"/>
      <c r="O219" s="213"/>
      <c r="P219" s="73" t="s">
        <v>143</v>
      </c>
      <c r="Q219" s="187">
        <f t="shared" si="15"/>
        <v>14.095855</v>
      </c>
      <c r="R219" s="56" t="str">
        <f t="shared" si="17"/>
        <v>13,361</v>
      </c>
      <c r="S219" s="342" t="str">
        <f t="shared" si="18"/>
        <v>1627SB</v>
      </c>
      <c r="T219" s="24"/>
      <c r="U219" s="21"/>
      <c r="V219" s="24"/>
      <c r="W219" s="21"/>
      <c r="X219" s="21"/>
      <c r="Y219" s="21"/>
      <c r="Z219" s="83"/>
      <c r="AA219" s="83"/>
      <c r="AB219" s="84"/>
      <c r="AC219" s="85"/>
      <c r="AD219" s="85"/>
      <c r="AE219" s="86"/>
      <c r="AF219" s="83"/>
    </row>
    <row r="220" spans="1:32" customFormat="1" ht="40" customHeight="1" thickBot="1" x14ac:dyDescent="1.1000000000000001">
      <c r="A220" s="28">
        <v>14</v>
      </c>
      <c r="B220" s="270" t="s">
        <v>60</v>
      </c>
      <c r="C220" s="28">
        <v>3</v>
      </c>
      <c r="D220" s="294" t="s">
        <v>2345</v>
      </c>
      <c r="E220" s="54">
        <f t="shared" si="16"/>
        <v>45033</v>
      </c>
      <c r="F220" s="188">
        <v>45033</v>
      </c>
      <c r="G220" s="360" t="s">
        <v>3554</v>
      </c>
      <c r="H220" s="4" t="s">
        <v>1260</v>
      </c>
      <c r="I220" s="11">
        <v>1628</v>
      </c>
      <c r="J220" s="10" t="s">
        <v>140</v>
      </c>
      <c r="K220" s="55" t="s">
        <v>3739</v>
      </c>
      <c r="L220" s="185">
        <v>2</v>
      </c>
      <c r="M220" s="338" t="s">
        <v>4861</v>
      </c>
      <c r="N220" s="186"/>
      <c r="O220" s="212"/>
      <c r="P220" s="73" t="s">
        <v>2913</v>
      </c>
      <c r="Q220" s="187">
        <f t="shared" si="15"/>
        <v>14.095855</v>
      </c>
      <c r="R220" s="56" t="str">
        <f t="shared" si="17"/>
        <v>13,361</v>
      </c>
      <c r="S220" s="342" t="str">
        <f t="shared" si="18"/>
        <v>1628SB</v>
      </c>
      <c r="T220" s="24"/>
      <c r="U220" s="21"/>
      <c r="V220" s="24"/>
      <c r="W220" s="21"/>
      <c r="X220" s="21"/>
      <c r="Y220" s="21"/>
      <c r="Z220" s="83"/>
      <c r="AA220" s="83"/>
      <c r="AB220" s="84"/>
      <c r="AC220" s="85"/>
      <c r="AD220" s="85"/>
      <c r="AE220" s="86"/>
      <c r="AF220" s="83"/>
    </row>
    <row r="221" spans="1:32" customFormat="1" ht="40" customHeight="1" thickBot="1" x14ac:dyDescent="1.1000000000000001">
      <c r="A221" s="28">
        <v>14</v>
      </c>
      <c r="B221" s="270" t="s">
        <v>60</v>
      </c>
      <c r="C221" s="28">
        <v>3</v>
      </c>
      <c r="D221" s="294" t="s">
        <v>2328</v>
      </c>
      <c r="E221" s="54">
        <f t="shared" si="16"/>
        <v>42807</v>
      </c>
      <c r="F221" s="188">
        <v>42807</v>
      </c>
      <c r="G221" s="360" t="s">
        <v>3554</v>
      </c>
      <c r="H221" s="4" t="s">
        <v>1260</v>
      </c>
      <c r="I221" s="11">
        <v>1629</v>
      </c>
      <c r="J221" s="10" t="s">
        <v>140</v>
      </c>
      <c r="K221" s="55" t="s">
        <v>3740</v>
      </c>
      <c r="L221" s="185">
        <v>1</v>
      </c>
      <c r="M221" s="338" t="s">
        <v>1497</v>
      </c>
      <c r="N221" s="186"/>
      <c r="O221" s="212"/>
      <c r="P221" s="73" t="s">
        <v>391</v>
      </c>
      <c r="Q221" s="187">
        <f t="shared" ref="Q221:Q284" si="19">R221*R$2</f>
        <v>14.095855</v>
      </c>
      <c r="R221" s="56" t="str">
        <f t="shared" si="17"/>
        <v>13,361</v>
      </c>
      <c r="S221" s="342" t="str">
        <f t="shared" si="18"/>
        <v>1629SB</v>
      </c>
      <c r="T221" s="24"/>
      <c r="U221" s="21"/>
      <c r="V221" s="24"/>
      <c r="W221" s="21"/>
      <c r="X221" s="21"/>
      <c r="Y221" s="21"/>
      <c r="Z221" s="83"/>
      <c r="AA221" s="83"/>
      <c r="AB221" s="84"/>
      <c r="AC221" s="85"/>
      <c r="AD221" s="85"/>
      <c r="AE221" s="86"/>
      <c r="AF221" s="83"/>
    </row>
    <row r="222" spans="1:32" customFormat="1" ht="40" customHeight="1" thickBot="1" x14ac:dyDescent="1.1000000000000001">
      <c r="A222" s="28">
        <v>14</v>
      </c>
      <c r="B222" s="270" t="s">
        <v>60</v>
      </c>
      <c r="C222" s="28">
        <v>3</v>
      </c>
      <c r="D222" s="294" t="s">
        <v>2346</v>
      </c>
      <c r="E222" s="54">
        <f t="shared" si="16"/>
        <v>43150</v>
      </c>
      <c r="F222" s="188">
        <v>43150</v>
      </c>
      <c r="G222" s="360" t="s">
        <v>3554</v>
      </c>
      <c r="H222" s="4" t="s">
        <v>1260</v>
      </c>
      <c r="I222" s="11">
        <v>1630</v>
      </c>
      <c r="J222" s="10" t="s">
        <v>140</v>
      </c>
      <c r="K222" s="55" t="s">
        <v>3741</v>
      </c>
      <c r="L222" s="185">
        <v>1</v>
      </c>
      <c r="M222" s="338" t="s">
        <v>564</v>
      </c>
      <c r="N222" s="186"/>
      <c r="O222" s="212"/>
      <c r="P222" s="73" t="s">
        <v>565</v>
      </c>
      <c r="Q222" s="187">
        <f t="shared" si="19"/>
        <v>14.095855</v>
      </c>
      <c r="R222" s="56" t="str">
        <f t="shared" si="17"/>
        <v>13,361</v>
      </c>
      <c r="S222" s="342" t="str">
        <f t="shared" si="18"/>
        <v>1630SB</v>
      </c>
      <c r="T222" s="24"/>
      <c r="U222" s="21"/>
      <c r="V222" s="24"/>
      <c r="W222" s="21"/>
      <c r="X222" s="21"/>
      <c r="Y222" s="21"/>
      <c r="Z222" s="83"/>
      <c r="AA222" s="83"/>
      <c r="AB222" s="84"/>
      <c r="AC222" s="85"/>
      <c r="AD222" s="85"/>
      <c r="AE222" s="86"/>
      <c r="AF222" s="83"/>
    </row>
    <row r="223" spans="1:32" customFormat="1" ht="40" customHeight="1" thickBot="1" x14ac:dyDescent="1.1000000000000001">
      <c r="A223" s="28">
        <v>14</v>
      </c>
      <c r="B223" s="270" t="s">
        <v>60</v>
      </c>
      <c r="C223" s="28">
        <v>5</v>
      </c>
      <c r="D223" s="294" t="s">
        <v>2338</v>
      </c>
      <c r="E223" s="54">
        <f t="shared" si="16"/>
        <v>42807</v>
      </c>
      <c r="F223" s="188">
        <v>42807</v>
      </c>
      <c r="G223" s="360" t="s">
        <v>3554</v>
      </c>
      <c r="H223" s="4" t="s">
        <v>1260</v>
      </c>
      <c r="I223" s="11">
        <v>1631</v>
      </c>
      <c r="J223" s="10" t="s">
        <v>140</v>
      </c>
      <c r="K223" s="55" t="s">
        <v>3742</v>
      </c>
      <c r="L223" s="185">
        <v>1</v>
      </c>
      <c r="M223" s="338" t="s">
        <v>1498</v>
      </c>
      <c r="N223" s="186"/>
      <c r="O223" s="212"/>
      <c r="P223" s="73" t="s">
        <v>392</v>
      </c>
      <c r="Q223" s="187">
        <f t="shared" si="19"/>
        <v>14.095855</v>
      </c>
      <c r="R223" s="56" t="str">
        <f t="shared" si="17"/>
        <v>13,361</v>
      </c>
      <c r="S223" s="342" t="str">
        <f t="shared" si="18"/>
        <v>1631SB</v>
      </c>
      <c r="T223" s="24"/>
      <c r="U223" s="21"/>
      <c r="V223" s="24"/>
      <c r="W223" s="21"/>
      <c r="X223" s="21"/>
      <c r="Y223" s="21"/>
      <c r="Z223" s="83"/>
      <c r="AA223" s="83"/>
      <c r="AB223" s="84"/>
      <c r="AC223" s="85"/>
      <c r="AD223" s="85"/>
      <c r="AE223" s="86"/>
      <c r="AF223" s="83"/>
    </row>
    <row r="224" spans="1:32" customFormat="1" ht="40" customHeight="1" thickBot="1" x14ac:dyDescent="1.1000000000000001">
      <c r="A224" s="28">
        <v>14</v>
      </c>
      <c r="B224" s="270" t="s">
        <v>60</v>
      </c>
      <c r="C224" s="28">
        <v>5</v>
      </c>
      <c r="D224" s="294" t="s">
        <v>2338</v>
      </c>
      <c r="E224" s="54">
        <f t="shared" si="16"/>
        <v>42807</v>
      </c>
      <c r="F224" s="188">
        <v>42807</v>
      </c>
      <c r="G224" s="360" t="s">
        <v>3554</v>
      </c>
      <c r="H224" s="4" t="s">
        <v>1260</v>
      </c>
      <c r="I224" s="11">
        <v>1632</v>
      </c>
      <c r="J224" s="10" t="s">
        <v>140</v>
      </c>
      <c r="K224" s="55" t="s">
        <v>3743</v>
      </c>
      <c r="L224" s="185">
        <v>1</v>
      </c>
      <c r="M224" s="338" t="s">
        <v>1499</v>
      </c>
      <c r="N224" s="186"/>
      <c r="O224" s="212"/>
      <c r="P224" s="221" t="s">
        <v>393</v>
      </c>
      <c r="Q224" s="187">
        <f t="shared" si="19"/>
        <v>14.095855</v>
      </c>
      <c r="R224" s="56" t="str">
        <f t="shared" si="17"/>
        <v>13,361</v>
      </c>
      <c r="S224" s="342" t="str">
        <f t="shared" si="18"/>
        <v>1632SB</v>
      </c>
      <c r="T224" s="24"/>
      <c r="U224" s="21"/>
      <c r="V224" s="24"/>
      <c r="W224" s="21"/>
      <c r="X224" s="21"/>
      <c r="Y224" s="21"/>
      <c r="Z224" s="83"/>
      <c r="AA224" s="83"/>
      <c r="AB224" s="84"/>
      <c r="AC224" s="85"/>
      <c r="AD224" s="85"/>
      <c r="AE224" s="86"/>
      <c r="AF224" s="83"/>
    </row>
    <row r="225" spans="1:32" customFormat="1" ht="40" customHeight="1" thickBot="1" x14ac:dyDescent="1.1000000000000001">
      <c r="A225" s="28">
        <v>14</v>
      </c>
      <c r="B225" s="270" t="s">
        <v>60</v>
      </c>
      <c r="C225" s="28">
        <v>5</v>
      </c>
      <c r="D225" s="294" t="s">
        <v>2338</v>
      </c>
      <c r="E225" s="54">
        <f t="shared" si="16"/>
        <v>43150</v>
      </c>
      <c r="F225" s="188">
        <v>43150</v>
      </c>
      <c r="G225" s="360" t="s">
        <v>3554</v>
      </c>
      <c r="H225" s="4" t="s">
        <v>1260</v>
      </c>
      <c r="I225" s="11">
        <v>1633</v>
      </c>
      <c r="J225" s="10" t="s">
        <v>140</v>
      </c>
      <c r="K225" s="55" t="s">
        <v>3744</v>
      </c>
      <c r="L225" s="185">
        <v>1</v>
      </c>
      <c r="M225" s="338" t="s">
        <v>566</v>
      </c>
      <c r="N225" s="186"/>
      <c r="O225" s="212"/>
      <c r="P225" s="73" t="s">
        <v>567</v>
      </c>
      <c r="Q225" s="187">
        <f t="shared" si="19"/>
        <v>14.095855</v>
      </c>
      <c r="R225" s="56" t="str">
        <f t="shared" si="17"/>
        <v>13,361</v>
      </c>
      <c r="S225" s="342" t="str">
        <f t="shared" si="18"/>
        <v>1633SB</v>
      </c>
      <c r="T225" s="24"/>
      <c r="U225" s="21"/>
      <c r="V225" s="24"/>
      <c r="W225" s="21"/>
      <c r="X225" s="21"/>
      <c r="Y225" s="21"/>
      <c r="Z225" s="83"/>
      <c r="AA225" s="83"/>
      <c r="AB225" s="84"/>
      <c r="AC225" s="85"/>
      <c r="AD225" s="85"/>
      <c r="AE225" s="86"/>
      <c r="AF225" s="83"/>
    </row>
    <row r="226" spans="1:32" customFormat="1" ht="40" customHeight="1" thickBot="1" x14ac:dyDescent="1.1000000000000001">
      <c r="A226" s="28">
        <v>14</v>
      </c>
      <c r="B226" s="270" t="s">
        <v>60</v>
      </c>
      <c r="C226" s="28">
        <v>5</v>
      </c>
      <c r="D226" s="294" t="s">
        <v>2347</v>
      </c>
      <c r="E226" s="54">
        <f t="shared" si="16"/>
        <v>43381</v>
      </c>
      <c r="F226" s="188">
        <v>43381</v>
      </c>
      <c r="G226" s="360" t="s">
        <v>3554</v>
      </c>
      <c r="H226" s="4" t="s">
        <v>1260</v>
      </c>
      <c r="I226" s="11">
        <v>1634</v>
      </c>
      <c r="J226" s="10" t="s">
        <v>140</v>
      </c>
      <c r="K226" s="55" t="s">
        <v>3745</v>
      </c>
      <c r="L226" s="185">
        <v>1</v>
      </c>
      <c r="M226" s="338" t="s">
        <v>669</v>
      </c>
      <c r="N226" s="186"/>
      <c r="O226" s="212"/>
      <c r="P226" s="73" t="s">
        <v>670</v>
      </c>
      <c r="Q226" s="187">
        <f t="shared" si="19"/>
        <v>14.095855</v>
      </c>
      <c r="R226" s="56" t="str">
        <f t="shared" si="17"/>
        <v>13,361</v>
      </c>
      <c r="S226" s="342" t="str">
        <f t="shared" si="18"/>
        <v>1634SB</v>
      </c>
      <c r="T226" s="24"/>
      <c r="U226" s="21"/>
      <c r="V226" s="24"/>
      <c r="W226" s="21"/>
      <c r="X226" s="21"/>
      <c r="Y226" s="21"/>
      <c r="Z226" s="83"/>
      <c r="AA226" s="83"/>
      <c r="AB226" s="84"/>
      <c r="AC226" s="85"/>
      <c r="AD226" s="85"/>
      <c r="AE226" s="86"/>
      <c r="AF226" s="83"/>
    </row>
    <row r="227" spans="1:32" customFormat="1" ht="40" customHeight="1" thickBot="1" x14ac:dyDescent="1.1000000000000001">
      <c r="A227" s="28">
        <v>14</v>
      </c>
      <c r="B227" s="270" t="s">
        <v>60</v>
      </c>
      <c r="C227" s="28">
        <v>5</v>
      </c>
      <c r="D227" s="294" t="s">
        <v>2347</v>
      </c>
      <c r="E227" s="54">
        <f t="shared" si="16"/>
        <v>43381</v>
      </c>
      <c r="F227" s="188">
        <v>43381</v>
      </c>
      <c r="G227" s="360" t="s">
        <v>3554</v>
      </c>
      <c r="H227" s="4" t="s">
        <v>1260</v>
      </c>
      <c r="I227" s="11">
        <v>1635</v>
      </c>
      <c r="J227" s="10" t="s">
        <v>140</v>
      </c>
      <c r="K227" s="55" t="s">
        <v>3746</v>
      </c>
      <c r="L227" s="185">
        <v>1</v>
      </c>
      <c r="M227" s="338" t="s">
        <v>671</v>
      </c>
      <c r="N227" s="186"/>
      <c r="O227" s="212"/>
      <c r="P227" s="73" t="s">
        <v>672</v>
      </c>
      <c r="Q227" s="187">
        <f t="shared" si="19"/>
        <v>14.095855</v>
      </c>
      <c r="R227" s="56" t="str">
        <f t="shared" si="17"/>
        <v>13,361</v>
      </c>
      <c r="S227" s="342" t="str">
        <f t="shared" si="18"/>
        <v>1635SB</v>
      </c>
      <c r="T227" s="24"/>
      <c r="U227" s="21"/>
      <c r="V227" s="24"/>
      <c r="W227" s="21"/>
      <c r="X227" s="21"/>
      <c r="Y227" s="21"/>
      <c r="Z227" s="83"/>
      <c r="AA227" s="83"/>
      <c r="AB227" s="84"/>
      <c r="AC227" s="85"/>
      <c r="AD227" s="85"/>
      <c r="AE227" s="86"/>
      <c r="AF227" s="83"/>
    </row>
    <row r="228" spans="1:32" customFormat="1" ht="40" customHeight="1" thickBot="1" x14ac:dyDescent="1.1000000000000001">
      <c r="A228" s="28">
        <v>15</v>
      </c>
      <c r="B228" s="270" t="s">
        <v>68</v>
      </c>
      <c r="C228" s="28">
        <v>5</v>
      </c>
      <c r="D228" s="294" t="s">
        <v>2348</v>
      </c>
      <c r="E228" s="54">
        <f t="shared" si="16"/>
        <v>43381</v>
      </c>
      <c r="F228" s="188">
        <v>43381</v>
      </c>
      <c r="G228" s="360" t="s">
        <v>3554</v>
      </c>
      <c r="H228" s="4" t="s">
        <v>1260</v>
      </c>
      <c r="I228" s="11">
        <v>1636</v>
      </c>
      <c r="J228" s="10" t="s">
        <v>140</v>
      </c>
      <c r="K228" s="55" t="s">
        <v>3747</v>
      </c>
      <c r="L228" s="185">
        <v>1</v>
      </c>
      <c r="M228" s="338" t="s">
        <v>673</v>
      </c>
      <c r="N228" s="186"/>
      <c r="O228" s="212"/>
      <c r="P228" s="222" t="s">
        <v>674</v>
      </c>
      <c r="Q228" s="187">
        <f t="shared" si="19"/>
        <v>14.095855</v>
      </c>
      <c r="R228" s="56" t="str">
        <f t="shared" si="17"/>
        <v>13,361</v>
      </c>
      <c r="S228" s="342" t="str">
        <f t="shared" si="18"/>
        <v>1636SB</v>
      </c>
      <c r="T228" s="24"/>
      <c r="U228" s="21"/>
      <c r="V228" s="24"/>
      <c r="W228" s="21"/>
      <c r="X228" s="21"/>
      <c r="Y228" s="21"/>
      <c r="Z228" s="87"/>
      <c r="AA228" s="87"/>
      <c r="AB228" s="88"/>
      <c r="AC228" s="89"/>
      <c r="AD228" s="89"/>
      <c r="AE228" s="90"/>
      <c r="AF228" s="87"/>
    </row>
    <row r="229" spans="1:32" customFormat="1" ht="40" customHeight="1" thickBot="1" x14ac:dyDescent="1.1000000000000001">
      <c r="A229" s="28">
        <v>15</v>
      </c>
      <c r="B229" s="270" t="s">
        <v>68</v>
      </c>
      <c r="C229" s="28">
        <v>5</v>
      </c>
      <c r="D229" s="294" t="s">
        <v>2316</v>
      </c>
      <c r="E229" s="54">
        <f t="shared" si="16"/>
        <v>42779</v>
      </c>
      <c r="F229" s="188">
        <v>42779</v>
      </c>
      <c r="G229" s="360" t="s">
        <v>3554</v>
      </c>
      <c r="H229" s="4" t="s">
        <v>1260</v>
      </c>
      <c r="I229" s="11">
        <v>1637</v>
      </c>
      <c r="J229" s="10" t="s">
        <v>140</v>
      </c>
      <c r="K229" s="55" t="s">
        <v>3748</v>
      </c>
      <c r="L229" s="185">
        <v>1</v>
      </c>
      <c r="M229" s="338" t="s">
        <v>1500</v>
      </c>
      <c r="N229" s="186"/>
      <c r="O229" s="212"/>
      <c r="P229" s="73" t="s">
        <v>365</v>
      </c>
      <c r="Q229" s="187">
        <f t="shared" si="19"/>
        <v>14.095855</v>
      </c>
      <c r="R229" s="56" t="str">
        <f t="shared" si="17"/>
        <v>13,361</v>
      </c>
      <c r="S229" s="342" t="str">
        <f t="shared" si="18"/>
        <v>1637SB</v>
      </c>
      <c r="T229" s="24"/>
      <c r="U229" s="21"/>
      <c r="V229" s="24"/>
      <c r="W229" s="21"/>
      <c r="X229" s="21"/>
      <c r="Y229" s="21"/>
      <c r="Z229" s="83"/>
      <c r="AA229" s="83"/>
      <c r="AB229" s="84"/>
      <c r="AC229" s="85"/>
      <c r="AD229" s="85"/>
      <c r="AE229" s="86"/>
      <c r="AF229" s="83"/>
    </row>
    <row r="230" spans="1:32" customFormat="1" ht="40" customHeight="1" thickBot="1" x14ac:dyDescent="1.1000000000000001">
      <c r="A230" s="28">
        <v>15</v>
      </c>
      <c r="B230" s="270" t="s">
        <v>68</v>
      </c>
      <c r="C230" s="28">
        <v>5</v>
      </c>
      <c r="D230" s="294" t="s">
        <v>2349</v>
      </c>
      <c r="E230" s="54">
        <f t="shared" si="16"/>
        <v>42522</v>
      </c>
      <c r="F230" s="184">
        <v>42522</v>
      </c>
      <c r="G230" s="360" t="s">
        <v>3554</v>
      </c>
      <c r="H230" s="4" t="s">
        <v>1260</v>
      </c>
      <c r="I230" s="11">
        <v>1638</v>
      </c>
      <c r="J230" s="10" t="s">
        <v>140</v>
      </c>
      <c r="K230" s="55" t="s">
        <v>3749</v>
      </c>
      <c r="L230" s="185">
        <v>1</v>
      </c>
      <c r="M230" s="338" t="s">
        <v>1501</v>
      </c>
      <c r="N230" s="186"/>
      <c r="O230" s="212"/>
      <c r="P230" s="73" t="s">
        <v>290</v>
      </c>
      <c r="Q230" s="187">
        <f t="shared" si="19"/>
        <v>14.095855</v>
      </c>
      <c r="R230" s="56" t="str">
        <f t="shared" si="17"/>
        <v>13,361</v>
      </c>
      <c r="S230" s="342" t="str">
        <f t="shared" si="18"/>
        <v>1638SB</v>
      </c>
      <c r="T230" s="24"/>
      <c r="U230" s="21"/>
      <c r="V230" s="24"/>
      <c r="W230" s="21"/>
      <c r="X230" s="21"/>
      <c r="Y230" s="21"/>
      <c r="Z230" s="83"/>
      <c r="AA230" s="83"/>
      <c r="AB230" s="84"/>
      <c r="AC230" s="85"/>
      <c r="AD230" s="85"/>
      <c r="AE230" s="86"/>
      <c r="AF230" s="83"/>
    </row>
    <row r="231" spans="1:32" customFormat="1" ht="40" customHeight="1" thickBot="1" x14ac:dyDescent="1.1000000000000001">
      <c r="A231" s="28">
        <v>15</v>
      </c>
      <c r="B231" s="270" t="s">
        <v>68</v>
      </c>
      <c r="C231" s="28">
        <v>5</v>
      </c>
      <c r="D231" s="294" t="s">
        <v>2350</v>
      </c>
      <c r="E231" s="54">
        <f t="shared" si="16"/>
        <v>42982</v>
      </c>
      <c r="F231" s="184">
        <v>42982</v>
      </c>
      <c r="G231" s="360" t="s">
        <v>3554</v>
      </c>
      <c r="H231" s="4" t="s">
        <v>1260</v>
      </c>
      <c r="I231" s="11">
        <v>1639</v>
      </c>
      <c r="J231" s="10" t="s">
        <v>140</v>
      </c>
      <c r="K231" s="55" t="s">
        <v>3750</v>
      </c>
      <c r="L231" s="185">
        <v>1</v>
      </c>
      <c r="M231" s="338" t="s">
        <v>423</v>
      </c>
      <c r="N231" s="186"/>
      <c r="O231" s="212"/>
      <c r="P231" s="73" t="s">
        <v>424</v>
      </c>
      <c r="Q231" s="187">
        <f t="shared" si="19"/>
        <v>14.095855</v>
      </c>
      <c r="R231" s="56" t="str">
        <f t="shared" si="17"/>
        <v>13,361</v>
      </c>
      <c r="S231" s="342" t="str">
        <f t="shared" si="18"/>
        <v>1639SB</v>
      </c>
      <c r="T231" s="24"/>
      <c r="U231" s="21"/>
      <c r="V231" s="24"/>
      <c r="W231" s="21"/>
      <c r="X231" s="21"/>
      <c r="Y231" s="21"/>
      <c r="Z231" s="83"/>
      <c r="AA231" s="83"/>
      <c r="AB231" s="84"/>
      <c r="AC231" s="85"/>
      <c r="AD231" s="85"/>
      <c r="AE231" s="86"/>
      <c r="AF231" s="83"/>
    </row>
    <row r="232" spans="1:32" customFormat="1" ht="40" customHeight="1" thickBot="1" x14ac:dyDescent="1.1000000000000001">
      <c r="A232" s="28">
        <v>15</v>
      </c>
      <c r="B232" s="270" t="s">
        <v>68</v>
      </c>
      <c r="C232" s="28">
        <v>5</v>
      </c>
      <c r="D232" s="294" t="s">
        <v>2350</v>
      </c>
      <c r="E232" s="54">
        <f t="shared" si="16"/>
        <v>42779</v>
      </c>
      <c r="F232" s="188">
        <v>42779</v>
      </c>
      <c r="G232" s="360" t="s">
        <v>3554</v>
      </c>
      <c r="H232" s="4" t="s">
        <v>1260</v>
      </c>
      <c r="I232" s="11">
        <v>1640</v>
      </c>
      <c r="J232" s="10" t="s">
        <v>140</v>
      </c>
      <c r="K232" s="55" t="s">
        <v>3751</v>
      </c>
      <c r="L232" s="185">
        <v>1</v>
      </c>
      <c r="M232" s="338" t="s">
        <v>366</v>
      </c>
      <c r="N232" s="186"/>
      <c r="O232" s="212"/>
      <c r="P232" s="222" t="s">
        <v>367</v>
      </c>
      <c r="Q232" s="187">
        <v>11.003649999999999</v>
      </c>
      <c r="R232" s="56" t="str">
        <f t="shared" si="17"/>
        <v>13,361</v>
      </c>
      <c r="S232" s="342" t="str">
        <f t="shared" si="18"/>
        <v>1640SB</v>
      </c>
      <c r="T232" s="24"/>
      <c r="U232" s="21"/>
      <c r="V232" s="24"/>
      <c r="W232" s="21"/>
      <c r="X232" s="21"/>
      <c r="Y232" s="21"/>
      <c r="Z232" s="83"/>
      <c r="AA232" s="83"/>
      <c r="AB232" s="84"/>
      <c r="AC232" s="85"/>
      <c r="AD232" s="85"/>
      <c r="AE232" s="86"/>
      <c r="AF232" s="83"/>
    </row>
    <row r="233" spans="1:32" customFormat="1" ht="40" customHeight="1" thickBot="1" x14ac:dyDescent="1.1000000000000001">
      <c r="A233" s="28">
        <v>15</v>
      </c>
      <c r="B233" s="270" t="s">
        <v>2619</v>
      </c>
      <c r="C233" s="28">
        <v>5</v>
      </c>
      <c r="D233" s="294" t="s">
        <v>2351</v>
      </c>
      <c r="E233" s="54">
        <f t="shared" si="16"/>
        <v>43150</v>
      </c>
      <c r="F233" s="188">
        <v>43150</v>
      </c>
      <c r="G233" s="360" t="s">
        <v>3554</v>
      </c>
      <c r="H233" s="4" t="s">
        <v>1260</v>
      </c>
      <c r="I233" s="11">
        <v>1641</v>
      </c>
      <c r="J233" s="10" t="s">
        <v>140</v>
      </c>
      <c r="K233" s="55" t="s">
        <v>3752</v>
      </c>
      <c r="L233" s="185">
        <v>1</v>
      </c>
      <c r="M233" s="338" t="s">
        <v>568</v>
      </c>
      <c r="N233" s="186"/>
      <c r="O233" s="212"/>
      <c r="P233" s="73" t="s">
        <v>569</v>
      </c>
      <c r="Q233" s="187">
        <f t="shared" si="19"/>
        <v>14.095855</v>
      </c>
      <c r="R233" s="56" t="str">
        <f t="shared" si="17"/>
        <v>13,361</v>
      </c>
      <c r="S233" s="342" t="str">
        <f t="shared" si="18"/>
        <v>1641SB</v>
      </c>
      <c r="T233" s="24"/>
      <c r="U233" s="21"/>
      <c r="V233" s="24"/>
      <c r="W233" s="21"/>
      <c r="X233" s="21"/>
      <c r="Y233" s="21"/>
      <c r="Z233" s="83"/>
      <c r="AA233" s="83"/>
      <c r="AB233" s="84"/>
      <c r="AC233" s="85"/>
      <c r="AD233" s="85"/>
      <c r="AE233" s="86"/>
      <c r="AF233" s="83"/>
    </row>
    <row r="234" spans="1:32" customFormat="1" ht="40" customHeight="1" thickBot="1" x14ac:dyDescent="1.1000000000000001">
      <c r="A234" s="28">
        <v>15</v>
      </c>
      <c r="B234" s="270" t="s">
        <v>2619</v>
      </c>
      <c r="C234" s="28">
        <v>5</v>
      </c>
      <c r="D234" s="294" t="s">
        <v>2351</v>
      </c>
      <c r="E234" s="54">
        <f t="shared" si="16"/>
        <v>43150</v>
      </c>
      <c r="F234" s="188">
        <v>43150</v>
      </c>
      <c r="G234" s="360" t="s">
        <v>3554</v>
      </c>
      <c r="H234" s="4" t="s">
        <v>1260</v>
      </c>
      <c r="I234" s="11">
        <v>1642</v>
      </c>
      <c r="J234" s="10" t="s">
        <v>140</v>
      </c>
      <c r="K234" s="55" t="s">
        <v>3753</v>
      </c>
      <c r="L234" s="185">
        <v>1</v>
      </c>
      <c r="M234" s="338" t="s">
        <v>570</v>
      </c>
      <c r="N234" s="186"/>
      <c r="O234" s="212"/>
      <c r="P234" s="73" t="s">
        <v>571</v>
      </c>
      <c r="Q234" s="187">
        <f t="shared" si="19"/>
        <v>14.095855</v>
      </c>
      <c r="R234" s="56" t="str">
        <f t="shared" si="17"/>
        <v>13,361</v>
      </c>
      <c r="S234" s="342" t="str">
        <f t="shared" si="18"/>
        <v>1642SB</v>
      </c>
      <c r="T234" s="24"/>
      <c r="U234" s="21"/>
      <c r="V234" s="24"/>
      <c r="W234" s="21"/>
      <c r="X234" s="21"/>
      <c r="Y234" s="21"/>
      <c r="Z234" s="83"/>
      <c r="AA234" s="83"/>
      <c r="AB234" s="84"/>
      <c r="AC234" s="85"/>
      <c r="AD234" s="85"/>
      <c r="AE234" s="86"/>
      <c r="AF234" s="83"/>
    </row>
    <row r="235" spans="1:32" customFormat="1" ht="40" customHeight="1" thickBot="1" x14ac:dyDescent="1.1000000000000001">
      <c r="A235" s="28">
        <v>15</v>
      </c>
      <c r="B235" s="270" t="s">
        <v>2619</v>
      </c>
      <c r="C235" s="28">
        <v>5</v>
      </c>
      <c r="D235" s="294" t="s">
        <v>2352</v>
      </c>
      <c r="E235" s="54">
        <f t="shared" si="16"/>
        <v>43150</v>
      </c>
      <c r="F235" s="188">
        <v>43150</v>
      </c>
      <c r="G235" s="360" t="s">
        <v>3554</v>
      </c>
      <c r="H235" s="4" t="s">
        <v>1260</v>
      </c>
      <c r="I235" s="11">
        <v>1643</v>
      </c>
      <c r="J235" s="10" t="s">
        <v>140</v>
      </c>
      <c r="K235" s="55" t="s">
        <v>3754</v>
      </c>
      <c r="L235" s="185">
        <v>1</v>
      </c>
      <c r="M235" s="338" t="s">
        <v>572</v>
      </c>
      <c r="N235" s="186"/>
      <c r="O235" s="212"/>
      <c r="P235" s="73" t="s">
        <v>573</v>
      </c>
      <c r="Q235" s="187">
        <f t="shared" si="19"/>
        <v>14.095855</v>
      </c>
      <c r="R235" s="56" t="str">
        <f t="shared" si="17"/>
        <v>13,361</v>
      </c>
      <c r="S235" s="342" t="str">
        <f t="shared" si="18"/>
        <v>1643SB</v>
      </c>
      <c r="T235" s="24"/>
      <c r="U235" s="21"/>
      <c r="V235" s="24"/>
      <c r="W235" s="21"/>
      <c r="X235" s="21"/>
      <c r="Y235" s="21"/>
      <c r="Z235" s="83"/>
      <c r="AA235" s="83"/>
      <c r="AB235" s="84"/>
      <c r="AC235" s="85"/>
      <c r="AD235" s="85"/>
      <c r="AE235" s="86"/>
      <c r="AF235" s="83"/>
    </row>
    <row r="236" spans="1:32" customFormat="1" ht="40" customHeight="1" thickBot="1" x14ac:dyDescent="1.1000000000000001">
      <c r="A236" s="28">
        <v>15</v>
      </c>
      <c r="B236" s="270" t="s">
        <v>2619</v>
      </c>
      <c r="C236" s="28">
        <v>5</v>
      </c>
      <c r="D236" s="294" t="s">
        <v>2352</v>
      </c>
      <c r="E236" s="54">
        <f t="shared" si="16"/>
        <v>42779</v>
      </c>
      <c r="F236" s="188">
        <v>42779</v>
      </c>
      <c r="G236" s="360" t="s">
        <v>3554</v>
      </c>
      <c r="H236" s="4" t="s">
        <v>1260</v>
      </c>
      <c r="I236" s="11">
        <v>1644</v>
      </c>
      <c r="J236" s="10" t="s">
        <v>140</v>
      </c>
      <c r="K236" s="55" t="s">
        <v>3755</v>
      </c>
      <c r="L236" s="185">
        <v>1</v>
      </c>
      <c r="M236" s="338" t="s">
        <v>1502</v>
      </c>
      <c r="N236" s="186"/>
      <c r="O236" s="212"/>
      <c r="P236" s="73" t="s">
        <v>368</v>
      </c>
      <c r="Q236" s="187">
        <f t="shared" si="19"/>
        <v>14.095855</v>
      </c>
      <c r="R236" s="56" t="str">
        <f t="shared" si="17"/>
        <v>13,361</v>
      </c>
      <c r="S236" s="342" t="str">
        <f t="shared" si="18"/>
        <v>1644SB</v>
      </c>
      <c r="T236" s="24"/>
      <c r="U236" s="21"/>
      <c r="V236" s="24"/>
      <c r="W236" s="21"/>
      <c r="X236" s="21"/>
      <c r="Y236" s="21"/>
      <c r="Z236" s="83"/>
      <c r="AA236" s="83"/>
      <c r="AB236" s="84"/>
      <c r="AC236" s="85"/>
      <c r="AD236" s="85"/>
      <c r="AE236" s="86"/>
      <c r="AF236" s="83"/>
    </row>
    <row r="237" spans="1:32" customFormat="1" ht="40" customHeight="1" thickBot="1" x14ac:dyDescent="1.1000000000000001">
      <c r="A237" s="28">
        <v>15</v>
      </c>
      <c r="B237" s="270" t="s">
        <v>2619</v>
      </c>
      <c r="C237" s="28">
        <v>5</v>
      </c>
      <c r="D237" s="294" t="s">
        <v>2339</v>
      </c>
      <c r="E237" s="54">
        <f t="shared" si="16"/>
        <v>42513</v>
      </c>
      <c r="F237" s="188">
        <v>42513</v>
      </c>
      <c r="G237" s="360" t="s">
        <v>3554</v>
      </c>
      <c r="H237" s="4" t="s">
        <v>1260</v>
      </c>
      <c r="I237" s="11">
        <v>1645</v>
      </c>
      <c r="J237" s="10" t="s">
        <v>140</v>
      </c>
      <c r="K237" s="55" t="s">
        <v>3756</v>
      </c>
      <c r="L237" s="185">
        <v>1</v>
      </c>
      <c r="M237" s="338" t="s">
        <v>1503</v>
      </c>
      <c r="N237" s="186"/>
      <c r="O237" s="212"/>
      <c r="P237" s="73" t="s">
        <v>281</v>
      </c>
      <c r="Q237" s="187">
        <f t="shared" si="19"/>
        <v>14.095855</v>
      </c>
      <c r="R237" s="56" t="str">
        <f t="shared" si="17"/>
        <v>13,361</v>
      </c>
      <c r="S237" s="342" t="str">
        <f t="shared" si="18"/>
        <v>1645SB</v>
      </c>
      <c r="T237" s="24"/>
      <c r="U237" s="21"/>
      <c r="V237" s="24"/>
      <c r="W237" s="21"/>
      <c r="X237" s="21"/>
      <c r="Y237" s="21"/>
      <c r="Z237" s="83"/>
      <c r="AA237" s="83"/>
      <c r="AB237" s="84"/>
      <c r="AC237" s="85"/>
      <c r="AD237" s="85"/>
      <c r="AE237" s="86"/>
      <c r="AF237" s="83"/>
    </row>
    <row r="238" spans="1:32" customFormat="1" ht="40" customHeight="1" x14ac:dyDescent="1.05">
      <c r="A238" s="28">
        <v>16</v>
      </c>
      <c r="B238" s="270" t="s">
        <v>2619</v>
      </c>
      <c r="C238" s="28">
        <v>5</v>
      </c>
      <c r="D238" s="294" t="s">
        <v>2339</v>
      </c>
      <c r="E238" s="54">
        <f t="shared" si="16"/>
        <v>44599</v>
      </c>
      <c r="F238" s="188">
        <v>44599</v>
      </c>
      <c r="G238" s="360" t="s">
        <v>3540</v>
      </c>
      <c r="H238" s="4" t="s">
        <v>1260</v>
      </c>
      <c r="I238" s="11">
        <v>1647</v>
      </c>
      <c r="J238" s="10" t="s">
        <v>33</v>
      </c>
      <c r="K238" s="55" t="s">
        <v>3757</v>
      </c>
      <c r="L238" s="185">
        <v>5</v>
      </c>
      <c r="M238" s="338" t="s">
        <v>4862</v>
      </c>
      <c r="N238" s="186"/>
      <c r="O238" s="212"/>
      <c r="P238" s="73" t="s">
        <v>2254</v>
      </c>
      <c r="Q238" s="187">
        <f t="shared" si="19"/>
        <v>14.095855</v>
      </c>
      <c r="R238" s="56" t="str">
        <f t="shared" si="17"/>
        <v>13,361</v>
      </c>
      <c r="S238" s="342" t="str">
        <f t="shared" si="18"/>
        <v>1647ET</v>
      </c>
      <c r="T238" s="24"/>
      <c r="U238" s="21"/>
      <c r="V238" s="24"/>
      <c r="W238" s="21"/>
      <c r="X238" s="21"/>
      <c r="Y238" s="21"/>
      <c r="Z238" s="82" t="s">
        <v>127</v>
      </c>
      <c r="AA238" s="82" t="s">
        <v>128</v>
      </c>
      <c r="AB238" s="82"/>
      <c r="AC238" s="82"/>
      <c r="AD238" s="82"/>
      <c r="AE238" s="82"/>
      <c r="AF238" s="82" t="s">
        <v>129</v>
      </c>
    </row>
    <row r="239" spans="1:32" customFormat="1" ht="40" customHeight="1" x14ac:dyDescent="1.05">
      <c r="A239" s="28">
        <v>16</v>
      </c>
      <c r="B239" s="270" t="s">
        <v>2619</v>
      </c>
      <c r="C239" s="28">
        <v>5</v>
      </c>
      <c r="D239" s="294" t="s">
        <v>2339</v>
      </c>
      <c r="E239" s="54">
        <f t="shared" si="16"/>
        <v>44599</v>
      </c>
      <c r="F239" s="188">
        <v>44599</v>
      </c>
      <c r="G239" s="360" t="s">
        <v>3540</v>
      </c>
      <c r="H239" s="4" t="s">
        <v>1260</v>
      </c>
      <c r="I239" s="11">
        <v>1647</v>
      </c>
      <c r="J239" s="10" t="s">
        <v>32</v>
      </c>
      <c r="K239" s="55" t="s">
        <v>3758</v>
      </c>
      <c r="L239" s="185">
        <v>6</v>
      </c>
      <c r="M239" s="338" t="s">
        <v>4863</v>
      </c>
      <c r="N239" s="186"/>
      <c r="O239" s="212"/>
      <c r="P239" s="73" t="s">
        <v>2255</v>
      </c>
      <c r="Q239" s="187">
        <f t="shared" si="19"/>
        <v>14.095855</v>
      </c>
      <c r="R239" s="56" t="str">
        <f t="shared" si="17"/>
        <v>13,361</v>
      </c>
      <c r="S239" s="342" t="str">
        <f t="shared" si="18"/>
        <v>1647OT</v>
      </c>
      <c r="T239" s="24"/>
      <c r="U239" s="21"/>
      <c r="V239" s="24"/>
      <c r="W239" s="21"/>
      <c r="X239" s="21"/>
      <c r="Y239" s="21"/>
      <c r="Z239" s="82" t="s">
        <v>127</v>
      </c>
      <c r="AA239" s="82" t="s">
        <v>128</v>
      </c>
      <c r="AB239" s="82"/>
      <c r="AC239" s="82"/>
      <c r="AD239" s="82"/>
      <c r="AE239" s="82"/>
      <c r="AF239" s="82" t="s">
        <v>129</v>
      </c>
    </row>
    <row r="240" spans="1:32" customFormat="1" ht="40" customHeight="1" x14ac:dyDescent="1.05">
      <c r="A240" s="28">
        <v>4</v>
      </c>
      <c r="B240" s="270" t="s">
        <v>44</v>
      </c>
      <c r="C240" s="28">
        <v>1</v>
      </c>
      <c r="D240" s="294" t="s">
        <v>2353</v>
      </c>
      <c r="E240" s="54">
        <f t="shared" si="16"/>
        <v>44627</v>
      </c>
      <c r="F240" s="188">
        <v>44627</v>
      </c>
      <c r="G240" s="360" t="s">
        <v>3540</v>
      </c>
      <c r="H240" s="4" t="s">
        <v>1260</v>
      </c>
      <c r="I240" s="11">
        <v>1710</v>
      </c>
      <c r="J240" s="10" t="s">
        <v>33</v>
      </c>
      <c r="K240" s="55" t="s">
        <v>3759</v>
      </c>
      <c r="L240" s="185">
        <v>4</v>
      </c>
      <c r="M240" s="338" t="s">
        <v>4864</v>
      </c>
      <c r="N240" s="186"/>
      <c r="O240" s="212"/>
      <c r="P240" s="73" t="s">
        <v>2779</v>
      </c>
      <c r="Q240" s="187">
        <f t="shared" si="19"/>
        <v>14.095855</v>
      </c>
      <c r="R240" s="56" t="str">
        <f t="shared" si="17"/>
        <v>13,361</v>
      </c>
      <c r="S240" s="342" t="str">
        <f t="shared" si="18"/>
        <v>1710ET</v>
      </c>
      <c r="T240" s="24"/>
      <c r="U240" s="21"/>
      <c r="V240" s="24"/>
      <c r="W240" s="21"/>
      <c r="X240" s="21"/>
      <c r="Y240" s="21"/>
      <c r="Z240" s="82" t="s">
        <v>127</v>
      </c>
      <c r="AA240" s="82" t="s">
        <v>128</v>
      </c>
      <c r="AB240" s="82"/>
      <c r="AC240" s="82"/>
      <c r="AD240" s="82"/>
      <c r="AE240" s="82"/>
      <c r="AF240" s="82" t="s">
        <v>129</v>
      </c>
    </row>
    <row r="241" spans="1:32" customFormat="1" ht="40" customHeight="1" thickBot="1" x14ac:dyDescent="1.1000000000000001">
      <c r="A241" s="28">
        <v>6</v>
      </c>
      <c r="B241" s="270" t="s">
        <v>48</v>
      </c>
      <c r="C241" s="28">
        <v>3</v>
      </c>
      <c r="D241" s="294" t="s">
        <v>2354</v>
      </c>
      <c r="E241" s="54">
        <f>SUM(F241)</f>
        <v>44627</v>
      </c>
      <c r="F241" s="188">
        <v>44627</v>
      </c>
      <c r="G241" s="360" t="s">
        <v>3540</v>
      </c>
      <c r="H241" s="4" t="s">
        <v>1260</v>
      </c>
      <c r="I241" s="11">
        <v>1711</v>
      </c>
      <c r="J241" s="10" t="s">
        <v>32</v>
      </c>
      <c r="K241" s="55" t="s">
        <v>3760</v>
      </c>
      <c r="L241" s="185">
        <v>4</v>
      </c>
      <c r="M241" s="338" t="s">
        <v>4865</v>
      </c>
      <c r="N241" s="186"/>
      <c r="O241" s="212"/>
      <c r="P241" s="221" t="s">
        <v>2780</v>
      </c>
      <c r="Q241" s="187">
        <f t="shared" si="19"/>
        <v>14.095855</v>
      </c>
      <c r="R241" s="56" t="str">
        <f t="shared" si="17"/>
        <v>13,361</v>
      </c>
      <c r="S241" s="342" t="str">
        <f t="shared" si="18"/>
        <v>1711OT</v>
      </c>
      <c r="T241" s="24"/>
      <c r="U241" s="21"/>
      <c r="V241" s="24"/>
      <c r="W241" s="21"/>
      <c r="X241" s="21"/>
      <c r="Y241" s="21"/>
      <c r="Z241" s="82" t="s">
        <v>127</v>
      </c>
      <c r="AA241" s="82" t="s">
        <v>128</v>
      </c>
      <c r="AB241" s="82"/>
      <c r="AC241" s="82"/>
      <c r="AD241" s="82"/>
      <c r="AE241" s="82"/>
      <c r="AF241" s="82" t="s">
        <v>129</v>
      </c>
    </row>
    <row r="242" spans="1:32" customFormat="1" ht="40" customHeight="1" thickBot="1" x14ac:dyDescent="1.1000000000000001">
      <c r="A242" s="28">
        <v>6</v>
      </c>
      <c r="B242" s="270" t="s">
        <v>48</v>
      </c>
      <c r="C242" s="28">
        <v>3</v>
      </c>
      <c r="D242" s="294" t="s">
        <v>2355</v>
      </c>
      <c r="E242" s="54">
        <f t="shared" ref="E242:E305" si="20">SUM(F242)</f>
        <v>45915</v>
      </c>
      <c r="F242" s="188">
        <v>45915</v>
      </c>
      <c r="G242" s="360" t="s">
        <v>3554</v>
      </c>
      <c r="H242" s="4" t="s">
        <v>1260</v>
      </c>
      <c r="I242" s="11">
        <v>1712</v>
      </c>
      <c r="J242" s="10" t="s">
        <v>140</v>
      </c>
      <c r="K242" s="55" t="s">
        <v>3761</v>
      </c>
      <c r="L242" s="185">
        <v>2</v>
      </c>
      <c r="M242" s="338">
        <v>9782758557210</v>
      </c>
      <c r="N242" s="186" t="s">
        <v>2960</v>
      </c>
      <c r="O242" s="212">
        <v>45915</v>
      </c>
      <c r="P242" s="220" t="s">
        <v>5345</v>
      </c>
      <c r="Q242" s="187">
        <f t="shared" si="19"/>
        <v>14.095855</v>
      </c>
      <c r="R242" s="56" t="str">
        <f t="shared" si="17"/>
        <v>13,361</v>
      </c>
      <c r="S242" s="342" t="str">
        <f t="shared" si="18"/>
        <v>1712SB</v>
      </c>
      <c r="T242" s="24"/>
      <c r="U242" s="21"/>
      <c r="V242" s="24"/>
      <c r="W242" s="21"/>
      <c r="X242" s="21"/>
      <c r="Y242" s="21"/>
      <c r="Z242" s="83"/>
      <c r="AA242" s="83"/>
      <c r="AB242" s="84"/>
      <c r="AC242" s="85"/>
      <c r="AD242" s="85"/>
      <c r="AE242" s="86"/>
      <c r="AF242" s="83"/>
    </row>
    <row r="243" spans="1:32" customFormat="1" ht="40" customHeight="1" thickBot="1" x14ac:dyDescent="1.1000000000000001">
      <c r="A243" s="28">
        <v>6</v>
      </c>
      <c r="B243" s="270" t="s">
        <v>48</v>
      </c>
      <c r="C243" s="28">
        <v>3</v>
      </c>
      <c r="D243" s="294" t="s">
        <v>2356</v>
      </c>
      <c r="E243" s="54">
        <f t="shared" si="20"/>
        <v>44361</v>
      </c>
      <c r="F243" s="188">
        <v>44361</v>
      </c>
      <c r="G243" s="360" t="s">
        <v>3554</v>
      </c>
      <c r="H243" s="4" t="s">
        <v>1260</v>
      </c>
      <c r="I243" s="11">
        <v>1713</v>
      </c>
      <c r="J243" s="10" t="s">
        <v>140</v>
      </c>
      <c r="K243" s="55" t="s">
        <v>3762</v>
      </c>
      <c r="L243" s="185">
        <v>2</v>
      </c>
      <c r="M243" s="338" t="s">
        <v>4866</v>
      </c>
      <c r="N243" s="186"/>
      <c r="O243" s="212"/>
      <c r="P243" s="73" t="s">
        <v>2229</v>
      </c>
      <c r="Q243" s="187">
        <f t="shared" si="19"/>
        <v>14.095855</v>
      </c>
      <c r="R243" s="56" t="str">
        <f t="shared" si="17"/>
        <v>13,361</v>
      </c>
      <c r="S243" s="342" t="str">
        <f t="shared" si="18"/>
        <v>1713SB</v>
      </c>
      <c r="T243" s="24"/>
      <c r="U243" s="21"/>
      <c r="V243" s="24"/>
      <c r="W243" s="21"/>
      <c r="X243" s="21"/>
      <c r="Y243" s="21"/>
      <c r="Z243" s="83"/>
      <c r="AA243" s="83"/>
      <c r="AB243" s="84"/>
      <c r="AC243" s="85"/>
      <c r="AD243" s="85"/>
      <c r="AE243" s="86"/>
      <c r="AF243" s="83"/>
    </row>
    <row r="244" spans="1:32" customFormat="1" ht="40" customHeight="1" thickBot="1" x14ac:dyDescent="1.1000000000000001">
      <c r="A244" s="28">
        <v>6</v>
      </c>
      <c r="B244" s="270" t="s">
        <v>48</v>
      </c>
      <c r="C244" s="28">
        <v>3</v>
      </c>
      <c r="D244" s="294" t="s">
        <v>2330</v>
      </c>
      <c r="E244" s="54">
        <f t="shared" si="20"/>
        <v>42248</v>
      </c>
      <c r="F244" s="188">
        <v>42248</v>
      </c>
      <c r="G244" s="360" t="s">
        <v>3554</v>
      </c>
      <c r="H244" s="4" t="s">
        <v>1260</v>
      </c>
      <c r="I244" s="11">
        <v>1714</v>
      </c>
      <c r="J244" s="10" t="s">
        <v>140</v>
      </c>
      <c r="K244" s="55" t="s">
        <v>3763</v>
      </c>
      <c r="L244" s="185">
        <v>1</v>
      </c>
      <c r="M244" s="338" t="s">
        <v>1504</v>
      </c>
      <c r="N244" s="186"/>
      <c r="O244" s="212"/>
      <c r="P244" s="221" t="s">
        <v>206</v>
      </c>
      <c r="Q244" s="187">
        <f t="shared" si="19"/>
        <v>14.095855</v>
      </c>
      <c r="R244" s="56" t="str">
        <f t="shared" si="17"/>
        <v>13,361</v>
      </c>
      <c r="S244" s="342" t="str">
        <f t="shared" si="18"/>
        <v>1714SB</v>
      </c>
      <c r="T244" s="24"/>
      <c r="U244" s="21"/>
      <c r="V244" s="24"/>
      <c r="W244" s="21"/>
      <c r="X244" s="21"/>
      <c r="Y244" s="21"/>
      <c r="Z244" s="83"/>
      <c r="AA244" s="83"/>
      <c r="AB244" s="84"/>
      <c r="AC244" s="85"/>
      <c r="AD244" s="85"/>
      <c r="AE244" s="86"/>
      <c r="AF244" s="83"/>
    </row>
    <row r="245" spans="1:32" customFormat="1" ht="40" customHeight="1" thickBot="1" x14ac:dyDescent="1.1000000000000001">
      <c r="A245" s="28">
        <v>6</v>
      </c>
      <c r="B245" s="270" t="s">
        <v>48</v>
      </c>
      <c r="C245" s="28">
        <v>3</v>
      </c>
      <c r="D245" s="294" t="s">
        <v>2340</v>
      </c>
      <c r="E245" s="54">
        <f t="shared" si="20"/>
        <v>42248</v>
      </c>
      <c r="F245" s="188">
        <v>42248</v>
      </c>
      <c r="G245" s="360" t="s">
        <v>3554</v>
      </c>
      <c r="H245" s="4" t="s">
        <v>1260</v>
      </c>
      <c r="I245" s="11">
        <v>1715</v>
      </c>
      <c r="J245" s="10" t="s">
        <v>140</v>
      </c>
      <c r="K245" s="55" t="s">
        <v>3764</v>
      </c>
      <c r="L245" s="185">
        <v>1</v>
      </c>
      <c r="M245" s="338" t="s">
        <v>1505</v>
      </c>
      <c r="N245" s="186"/>
      <c r="O245" s="212"/>
      <c r="P245" s="222" t="s">
        <v>205</v>
      </c>
      <c r="Q245" s="187">
        <f t="shared" si="19"/>
        <v>14.095855</v>
      </c>
      <c r="R245" s="56" t="str">
        <f t="shared" si="17"/>
        <v>13,361</v>
      </c>
      <c r="S245" s="342" t="str">
        <f t="shared" si="18"/>
        <v>1715SB</v>
      </c>
      <c r="T245" s="24"/>
      <c r="U245" s="21"/>
      <c r="V245" s="24"/>
      <c r="W245" s="21"/>
      <c r="X245" s="21"/>
      <c r="Y245" s="21"/>
      <c r="Z245" s="83"/>
      <c r="AA245" s="83"/>
      <c r="AB245" s="84"/>
      <c r="AC245" s="85"/>
      <c r="AD245" s="85"/>
      <c r="AE245" s="86"/>
      <c r="AF245" s="83"/>
    </row>
    <row r="246" spans="1:32" customFormat="1" ht="40" customHeight="1" thickBot="1" x14ac:dyDescent="1.1000000000000001">
      <c r="A246" s="28">
        <v>12</v>
      </c>
      <c r="B246" s="270" t="s">
        <v>56</v>
      </c>
      <c r="C246" s="28">
        <v>3</v>
      </c>
      <c r="D246" s="294" t="s">
        <v>2357</v>
      </c>
      <c r="E246" s="54">
        <f t="shared" si="20"/>
        <v>44942</v>
      </c>
      <c r="F246" s="188">
        <v>44942</v>
      </c>
      <c r="G246" s="360" t="s">
        <v>3554</v>
      </c>
      <c r="H246" s="4" t="s">
        <v>1260</v>
      </c>
      <c r="I246" s="11">
        <v>1716</v>
      </c>
      <c r="J246" s="10" t="s">
        <v>140</v>
      </c>
      <c r="K246" s="55" t="s">
        <v>3765</v>
      </c>
      <c r="L246" s="185">
        <v>2</v>
      </c>
      <c r="M246" s="338" t="s">
        <v>4867</v>
      </c>
      <c r="N246" s="186"/>
      <c r="O246" s="212"/>
      <c r="P246" s="73" t="s">
        <v>2874</v>
      </c>
      <c r="Q246" s="187">
        <f t="shared" si="19"/>
        <v>14.095855</v>
      </c>
      <c r="R246" s="56" t="str">
        <f t="shared" si="17"/>
        <v>13,361</v>
      </c>
      <c r="S246" s="342" t="str">
        <f t="shared" si="18"/>
        <v>1716SB</v>
      </c>
      <c r="T246" s="24"/>
      <c r="U246" s="21"/>
      <c r="V246" s="24"/>
      <c r="W246" s="21"/>
      <c r="X246" s="21"/>
      <c r="Y246" s="21"/>
      <c r="Z246" s="87"/>
      <c r="AA246" s="87"/>
      <c r="AB246" s="88"/>
      <c r="AC246" s="89"/>
      <c r="AD246" s="89"/>
      <c r="AE246" s="90"/>
      <c r="AF246" s="87"/>
    </row>
    <row r="247" spans="1:32" customFormat="1" ht="40" customHeight="1" thickBot="1" x14ac:dyDescent="1.1000000000000001">
      <c r="A247" s="28">
        <v>12</v>
      </c>
      <c r="B247" s="270" t="s">
        <v>56</v>
      </c>
      <c r="C247" s="28">
        <v>3</v>
      </c>
      <c r="D247" s="294" t="s">
        <v>2357</v>
      </c>
      <c r="E247" s="54">
        <f>SUM(F247)</f>
        <v>42248</v>
      </c>
      <c r="F247" s="188">
        <v>42248</v>
      </c>
      <c r="G247" s="360" t="s">
        <v>3554</v>
      </c>
      <c r="H247" s="4" t="s">
        <v>1260</v>
      </c>
      <c r="I247" s="11">
        <v>1717</v>
      </c>
      <c r="J247" s="10" t="s">
        <v>140</v>
      </c>
      <c r="K247" s="55" t="s">
        <v>3766</v>
      </c>
      <c r="L247" s="185">
        <v>1</v>
      </c>
      <c r="M247" s="338" t="s">
        <v>1506</v>
      </c>
      <c r="N247" s="186"/>
      <c r="O247" s="212"/>
      <c r="P247" s="73" t="s">
        <v>207</v>
      </c>
      <c r="Q247" s="187">
        <f t="shared" si="19"/>
        <v>14.095855</v>
      </c>
      <c r="R247" s="56" t="str">
        <f t="shared" si="17"/>
        <v>13,361</v>
      </c>
      <c r="S247" s="342" t="str">
        <f t="shared" si="18"/>
        <v>1717SB</v>
      </c>
      <c r="T247" s="24"/>
      <c r="U247" s="21"/>
      <c r="V247" s="24"/>
      <c r="W247" s="21"/>
      <c r="X247" s="21"/>
      <c r="Y247" s="21"/>
      <c r="Z247" s="82"/>
      <c r="AA247" s="82"/>
      <c r="AB247" s="88"/>
      <c r="AC247" s="89"/>
      <c r="AD247" s="89"/>
      <c r="AE247" s="90"/>
      <c r="AF247" s="82"/>
    </row>
    <row r="248" spans="1:32" customFormat="1" ht="40" customHeight="1" thickBot="1" x14ac:dyDescent="1.1000000000000001">
      <c r="A248" s="28">
        <v>12</v>
      </c>
      <c r="B248" s="270" t="s">
        <v>56</v>
      </c>
      <c r="C248" s="28">
        <v>3</v>
      </c>
      <c r="D248" s="294" t="s">
        <v>2358</v>
      </c>
      <c r="E248" s="54">
        <f t="shared" si="20"/>
        <v>42051</v>
      </c>
      <c r="F248" s="188">
        <v>42051</v>
      </c>
      <c r="G248" s="360" t="s">
        <v>3554</v>
      </c>
      <c r="H248" s="4" t="s">
        <v>1260</v>
      </c>
      <c r="I248" s="11">
        <v>1718</v>
      </c>
      <c r="J248" s="10" t="s">
        <v>140</v>
      </c>
      <c r="K248" s="55" t="s">
        <v>3767</v>
      </c>
      <c r="L248" s="185">
        <v>1</v>
      </c>
      <c r="M248" s="338" t="s">
        <v>1507</v>
      </c>
      <c r="N248" s="189"/>
      <c r="O248" s="213"/>
      <c r="P248" s="73" t="s">
        <v>174</v>
      </c>
      <c r="Q248" s="187">
        <f t="shared" si="19"/>
        <v>14.095855</v>
      </c>
      <c r="R248" s="56" t="str">
        <f t="shared" si="17"/>
        <v>13,361</v>
      </c>
      <c r="S248" s="342" t="str">
        <f t="shared" si="18"/>
        <v>1718SB</v>
      </c>
      <c r="T248" s="24"/>
      <c r="U248" s="21"/>
      <c r="V248" s="24"/>
      <c r="W248" s="21"/>
      <c r="X248" s="21"/>
      <c r="Y248" s="21"/>
      <c r="Z248" s="83"/>
      <c r="AA248" s="83"/>
      <c r="AB248" s="88"/>
      <c r="AC248" s="89"/>
      <c r="AD248" s="89"/>
      <c r="AE248" s="90"/>
      <c r="AF248" s="83"/>
    </row>
    <row r="249" spans="1:32" customFormat="1" ht="40" customHeight="1" thickBot="1" x14ac:dyDescent="1.1000000000000001">
      <c r="A249" s="28">
        <v>12</v>
      </c>
      <c r="B249" s="270" t="s">
        <v>56</v>
      </c>
      <c r="C249" s="28">
        <v>3</v>
      </c>
      <c r="D249" s="294" t="s">
        <v>2358</v>
      </c>
      <c r="E249" s="54">
        <f t="shared" si="20"/>
        <v>42051</v>
      </c>
      <c r="F249" s="188">
        <v>42051</v>
      </c>
      <c r="G249" s="360" t="s">
        <v>3554</v>
      </c>
      <c r="H249" s="4" t="s">
        <v>1260</v>
      </c>
      <c r="I249" s="11">
        <v>1719</v>
      </c>
      <c r="J249" s="10" t="s">
        <v>140</v>
      </c>
      <c r="K249" s="55" t="s">
        <v>3768</v>
      </c>
      <c r="L249" s="185">
        <v>1</v>
      </c>
      <c r="M249" s="338" t="s">
        <v>1508</v>
      </c>
      <c r="N249" s="189"/>
      <c r="O249" s="213"/>
      <c r="P249" s="73" t="s">
        <v>175</v>
      </c>
      <c r="Q249" s="187">
        <f t="shared" si="19"/>
        <v>14.095855</v>
      </c>
      <c r="R249" s="56" t="str">
        <f t="shared" si="17"/>
        <v>13,361</v>
      </c>
      <c r="S249" s="342" t="str">
        <f t="shared" si="18"/>
        <v>1719SB</v>
      </c>
      <c r="T249" s="24"/>
      <c r="U249" s="21"/>
      <c r="V249" s="24"/>
      <c r="W249" s="21"/>
      <c r="X249" s="21"/>
      <c r="Y249" s="21"/>
      <c r="Z249" s="87"/>
      <c r="AA249" s="87"/>
      <c r="AB249" s="88"/>
      <c r="AC249" s="89"/>
      <c r="AD249" s="89"/>
      <c r="AE249" s="90"/>
      <c r="AF249" s="87"/>
    </row>
    <row r="250" spans="1:32" customFormat="1" ht="40" customHeight="1" thickBot="1" x14ac:dyDescent="1.1000000000000001">
      <c r="A250" s="28">
        <v>12</v>
      </c>
      <c r="B250" s="270" t="s">
        <v>56</v>
      </c>
      <c r="C250" s="28">
        <v>3</v>
      </c>
      <c r="D250" s="294" t="s">
        <v>2358</v>
      </c>
      <c r="E250" s="54">
        <f t="shared" si="20"/>
        <v>42443</v>
      </c>
      <c r="F250" s="188">
        <v>42443</v>
      </c>
      <c r="G250" s="360" t="s">
        <v>3554</v>
      </c>
      <c r="H250" s="4" t="s">
        <v>1260</v>
      </c>
      <c r="I250" s="11">
        <v>1720</v>
      </c>
      <c r="J250" s="10" t="s">
        <v>140</v>
      </c>
      <c r="K250" s="55" t="s">
        <v>3769</v>
      </c>
      <c r="L250" s="185">
        <v>1</v>
      </c>
      <c r="M250" s="338" t="s">
        <v>1509</v>
      </c>
      <c r="N250" s="186"/>
      <c r="O250" s="212"/>
      <c r="P250" s="73" t="s">
        <v>255</v>
      </c>
      <c r="Q250" s="187">
        <f t="shared" si="19"/>
        <v>14.095855</v>
      </c>
      <c r="R250" s="56" t="str">
        <f t="shared" si="17"/>
        <v>13,361</v>
      </c>
      <c r="S250" s="342" t="str">
        <f t="shared" si="18"/>
        <v>1720SB</v>
      </c>
      <c r="T250" s="24"/>
      <c r="U250" s="21"/>
      <c r="V250" s="24"/>
      <c r="W250" s="21"/>
      <c r="X250" s="21"/>
      <c r="Y250" s="21"/>
      <c r="Z250" s="83"/>
      <c r="AA250" s="83"/>
      <c r="AB250" s="84"/>
      <c r="AC250" s="85"/>
      <c r="AD250" s="85"/>
      <c r="AE250" s="86"/>
      <c r="AF250" s="83"/>
    </row>
    <row r="251" spans="1:32" customFormat="1" ht="40" customHeight="1" thickBot="1" x14ac:dyDescent="1.1000000000000001">
      <c r="A251" s="28">
        <v>12</v>
      </c>
      <c r="B251" s="270" t="s">
        <v>56</v>
      </c>
      <c r="C251" s="28">
        <v>3</v>
      </c>
      <c r="D251" s="294" t="s">
        <v>2359</v>
      </c>
      <c r="E251" s="54">
        <f t="shared" si="20"/>
        <v>42632</v>
      </c>
      <c r="F251" s="188">
        <v>42632</v>
      </c>
      <c r="G251" s="360" t="s">
        <v>3554</v>
      </c>
      <c r="H251" s="4" t="s">
        <v>1260</v>
      </c>
      <c r="I251" s="11">
        <v>1721</v>
      </c>
      <c r="J251" s="10" t="s">
        <v>140</v>
      </c>
      <c r="K251" s="55" t="s">
        <v>3770</v>
      </c>
      <c r="L251" s="185">
        <v>1</v>
      </c>
      <c r="M251" s="338" t="s">
        <v>1510</v>
      </c>
      <c r="N251" s="186"/>
      <c r="O251" s="212"/>
      <c r="P251" s="73" t="s">
        <v>308</v>
      </c>
      <c r="Q251" s="187">
        <f t="shared" si="19"/>
        <v>14.095855</v>
      </c>
      <c r="R251" s="56" t="str">
        <f t="shared" si="17"/>
        <v>13,361</v>
      </c>
      <c r="S251" s="342" t="str">
        <f t="shared" si="18"/>
        <v>1721SB</v>
      </c>
      <c r="T251" s="24"/>
      <c r="U251" s="21"/>
      <c r="V251" s="24"/>
      <c r="W251" s="21"/>
      <c r="X251" s="21"/>
      <c r="Y251" s="21"/>
      <c r="Z251" s="83"/>
      <c r="AA251" s="83"/>
      <c r="AB251" s="84"/>
      <c r="AC251" s="85"/>
      <c r="AD251" s="85"/>
      <c r="AE251" s="86"/>
      <c r="AF251" s="83"/>
    </row>
    <row r="252" spans="1:32" customFormat="1" ht="40" customHeight="1" thickBot="1" x14ac:dyDescent="1.1000000000000001">
      <c r="A252" s="28">
        <v>5</v>
      </c>
      <c r="B252" s="270" t="s">
        <v>46</v>
      </c>
      <c r="C252" s="28">
        <v>3</v>
      </c>
      <c r="D252" s="294" t="s">
        <v>2360</v>
      </c>
      <c r="E252" s="54">
        <f t="shared" si="20"/>
        <v>42513</v>
      </c>
      <c r="F252" s="188">
        <v>42513</v>
      </c>
      <c r="G252" s="360" t="s">
        <v>3554</v>
      </c>
      <c r="H252" s="4" t="s">
        <v>1260</v>
      </c>
      <c r="I252" s="11">
        <v>1722</v>
      </c>
      <c r="J252" s="10" t="s">
        <v>140</v>
      </c>
      <c r="K252" s="55" t="s">
        <v>3771</v>
      </c>
      <c r="L252" s="185">
        <v>1</v>
      </c>
      <c r="M252" s="338" t="s">
        <v>1511</v>
      </c>
      <c r="N252" s="186"/>
      <c r="O252" s="212"/>
      <c r="P252" s="73" t="s">
        <v>282</v>
      </c>
      <c r="Q252" s="187">
        <f t="shared" si="19"/>
        <v>14.095855</v>
      </c>
      <c r="R252" s="56" t="str">
        <f t="shared" si="17"/>
        <v>13,361</v>
      </c>
      <c r="S252" s="342" t="str">
        <f t="shared" si="18"/>
        <v>1722SB</v>
      </c>
      <c r="T252" s="24"/>
      <c r="U252" s="21"/>
      <c r="V252" s="24"/>
      <c r="W252" s="21"/>
      <c r="X252" s="21"/>
      <c r="Y252" s="21"/>
      <c r="Z252" s="83"/>
      <c r="AA252" s="83"/>
      <c r="AB252" s="84"/>
      <c r="AC252" s="85"/>
      <c r="AD252" s="85"/>
      <c r="AE252" s="86"/>
      <c r="AF252" s="83"/>
    </row>
    <row r="253" spans="1:32" customFormat="1" ht="40" customHeight="1" thickBot="1" x14ac:dyDescent="1.1000000000000001">
      <c r="A253" s="28">
        <v>5</v>
      </c>
      <c r="B253" s="270" t="s">
        <v>46</v>
      </c>
      <c r="C253" s="28">
        <v>3</v>
      </c>
      <c r="D253" s="294" t="s">
        <v>2361</v>
      </c>
      <c r="E253" s="54">
        <f t="shared" si="20"/>
        <v>45306</v>
      </c>
      <c r="F253" s="188">
        <v>45306</v>
      </c>
      <c r="G253" s="360" t="s">
        <v>3540</v>
      </c>
      <c r="H253" s="4" t="s">
        <v>1260</v>
      </c>
      <c r="I253" s="11">
        <v>1723</v>
      </c>
      <c r="J253" s="10" t="s">
        <v>33</v>
      </c>
      <c r="K253" s="55" t="s">
        <v>3772</v>
      </c>
      <c r="L253" s="185">
        <v>3</v>
      </c>
      <c r="M253" s="338" t="s">
        <v>4868</v>
      </c>
      <c r="N253" s="186"/>
      <c r="O253" s="212"/>
      <c r="P253" s="221" t="s">
        <v>2982</v>
      </c>
      <c r="Q253" s="187">
        <f t="shared" si="19"/>
        <v>14.095855</v>
      </c>
      <c r="R253" s="56" t="str">
        <f t="shared" si="17"/>
        <v>13,361</v>
      </c>
      <c r="S253" s="342" t="str">
        <f t="shared" si="18"/>
        <v>1723ET</v>
      </c>
      <c r="T253" s="24"/>
      <c r="U253" s="21"/>
      <c r="V253" s="24"/>
      <c r="W253" s="21"/>
      <c r="X253" s="21"/>
      <c r="Y253" s="21"/>
      <c r="Z253" s="83"/>
      <c r="AA253" s="83"/>
      <c r="AB253" s="84"/>
      <c r="AC253" s="85"/>
      <c r="AD253" s="85"/>
      <c r="AE253" s="86"/>
      <c r="AF253" s="83"/>
    </row>
    <row r="254" spans="1:32" customFormat="1" ht="40" customHeight="1" thickBot="1" x14ac:dyDescent="1.1000000000000001">
      <c r="A254" s="28">
        <v>14</v>
      </c>
      <c r="B254" s="270" t="s">
        <v>60</v>
      </c>
      <c r="C254" s="28">
        <v>3</v>
      </c>
      <c r="D254" s="294" t="s">
        <v>2342</v>
      </c>
      <c r="E254" s="54">
        <f t="shared" si="20"/>
        <v>42401</v>
      </c>
      <c r="F254" s="188">
        <v>42401</v>
      </c>
      <c r="G254" s="360" t="s">
        <v>3554</v>
      </c>
      <c r="H254" s="4" t="s">
        <v>1260</v>
      </c>
      <c r="I254" s="11">
        <v>1724</v>
      </c>
      <c r="J254" s="10" t="s">
        <v>140</v>
      </c>
      <c r="K254" s="55" t="s">
        <v>3773</v>
      </c>
      <c r="L254" s="185">
        <v>1</v>
      </c>
      <c r="M254" s="338" t="s">
        <v>1512</v>
      </c>
      <c r="N254" s="186"/>
      <c r="O254" s="212"/>
      <c r="P254" s="73" t="s">
        <v>233</v>
      </c>
      <c r="Q254" s="187">
        <f t="shared" si="19"/>
        <v>14.095855</v>
      </c>
      <c r="R254" s="56" t="str">
        <f t="shared" si="17"/>
        <v>13,361</v>
      </c>
      <c r="S254" s="342" t="str">
        <f t="shared" si="18"/>
        <v>1724SB</v>
      </c>
      <c r="T254" s="24"/>
      <c r="U254" s="21"/>
      <c r="V254" s="24"/>
      <c r="W254" s="21"/>
      <c r="X254" s="21"/>
      <c r="Y254" s="21"/>
      <c r="Z254" s="83"/>
      <c r="AA254" s="83"/>
      <c r="AB254" s="84"/>
      <c r="AC254" s="85"/>
      <c r="AD254" s="85"/>
      <c r="AE254" s="86"/>
      <c r="AF254" s="83"/>
    </row>
    <row r="255" spans="1:32" customFormat="1" ht="40" customHeight="1" thickBot="1" x14ac:dyDescent="1.1000000000000001">
      <c r="A255" s="28">
        <v>14</v>
      </c>
      <c r="B255" s="270" t="s">
        <v>60</v>
      </c>
      <c r="C255" s="28">
        <v>3</v>
      </c>
      <c r="D255" s="294" t="s">
        <v>2362</v>
      </c>
      <c r="E255" s="54">
        <f t="shared" si="20"/>
        <v>41898</v>
      </c>
      <c r="F255" s="188">
        <v>41898</v>
      </c>
      <c r="G255" s="360" t="s">
        <v>3554</v>
      </c>
      <c r="H255" s="4" t="s">
        <v>1260</v>
      </c>
      <c r="I255" s="11">
        <v>1725</v>
      </c>
      <c r="J255" s="10" t="s">
        <v>140</v>
      </c>
      <c r="K255" s="55" t="s">
        <v>3774</v>
      </c>
      <c r="L255" s="185">
        <v>1</v>
      </c>
      <c r="M255" s="338" t="s">
        <v>1513</v>
      </c>
      <c r="N255" s="189"/>
      <c r="O255" s="213"/>
      <c r="P255" s="73" t="s">
        <v>144</v>
      </c>
      <c r="Q255" s="187">
        <f t="shared" si="19"/>
        <v>14.095855</v>
      </c>
      <c r="R255" s="56" t="str">
        <f t="shared" si="17"/>
        <v>13,361</v>
      </c>
      <c r="S255" s="342" t="str">
        <f t="shared" si="18"/>
        <v>1725SB</v>
      </c>
      <c r="T255" s="24"/>
      <c r="U255" s="21"/>
      <c r="V255" s="24"/>
      <c r="W255" s="21"/>
      <c r="X255" s="21"/>
      <c r="Y255" s="21"/>
      <c r="Z255" s="83"/>
      <c r="AA255" s="83"/>
      <c r="AB255" s="84"/>
      <c r="AC255" s="85"/>
      <c r="AD255" s="85"/>
      <c r="AE255" s="86"/>
      <c r="AF255" s="83"/>
    </row>
    <row r="256" spans="1:32" customFormat="1" ht="40" customHeight="1" thickBot="1" x14ac:dyDescent="1.1000000000000001">
      <c r="A256" s="28">
        <v>14</v>
      </c>
      <c r="B256" s="270" t="s">
        <v>60</v>
      </c>
      <c r="C256" s="28">
        <v>3</v>
      </c>
      <c r="D256" s="294" t="s">
        <v>2345</v>
      </c>
      <c r="E256" s="54">
        <f t="shared" si="20"/>
        <v>45845</v>
      </c>
      <c r="F256" s="188">
        <v>45845</v>
      </c>
      <c r="G256" s="360" t="s">
        <v>3554</v>
      </c>
      <c r="H256" s="4" t="s">
        <v>1260</v>
      </c>
      <c r="I256" s="11">
        <v>1726</v>
      </c>
      <c r="J256" s="10" t="s">
        <v>140</v>
      </c>
      <c r="K256" s="55" t="s">
        <v>3775</v>
      </c>
      <c r="L256" s="185">
        <v>2</v>
      </c>
      <c r="M256" s="241">
        <v>9782758554363</v>
      </c>
      <c r="N256" s="189" t="s">
        <v>2960</v>
      </c>
      <c r="O256" s="259">
        <v>45845</v>
      </c>
      <c r="P256" s="73" t="s">
        <v>5330</v>
      </c>
      <c r="Q256" s="187">
        <f t="shared" si="19"/>
        <v>14.095855</v>
      </c>
      <c r="R256" s="56" t="str">
        <f t="shared" si="17"/>
        <v>13,361</v>
      </c>
      <c r="S256" s="342" t="str">
        <f t="shared" si="18"/>
        <v>1726SB</v>
      </c>
      <c r="T256" s="24"/>
      <c r="U256" s="21"/>
      <c r="V256" s="24"/>
      <c r="W256" s="21"/>
      <c r="X256" s="21"/>
      <c r="Y256" s="21"/>
      <c r="Z256" s="83"/>
      <c r="AA256" s="83"/>
      <c r="AB256" s="84"/>
      <c r="AC256" s="85"/>
      <c r="AD256" s="85"/>
      <c r="AE256" s="86"/>
      <c r="AF256" s="83"/>
    </row>
    <row r="257" spans="1:32" customFormat="1" ht="40" customHeight="1" thickBot="1" x14ac:dyDescent="1.1000000000000001">
      <c r="A257" s="28">
        <v>14</v>
      </c>
      <c r="B257" s="270" t="s">
        <v>60</v>
      </c>
      <c r="C257" s="28">
        <v>3</v>
      </c>
      <c r="D257" s="294" t="s">
        <v>2345</v>
      </c>
      <c r="E257" s="54">
        <f t="shared" si="20"/>
        <v>45824</v>
      </c>
      <c r="F257" s="188">
        <v>45824</v>
      </c>
      <c r="G257" s="360" t="s">
        <v>3554</v>
      </c>
      <c r="H257" s="4" t="s">
        <v>1260</v>
      </c>
      <c r="I257" s="11">
        <v>1727</v>
      </c>
      <c r="J257" s="10" t="s">
        <v>140</v>
      </c>
      <c r="K257" s="55" t="s">
        <v>3151</v>
      </c>
      <c r="L257" s="185">
        <v>2</v>
      </c>
      <c r="M257" s="241">
        <v>9782758556732</v>
      </c>
      <c r="N257" s="186"/>
      <c r="O257" s="212"/>
      <c r="P257" s="73" t="s">
        <v>5303</v>
      </c>
      <c r="Q257" s="187">
        <f t="shared" si="19"/>
        <v>14.095855</v>
      </c>
      <c r="R257" s="56" t="str">
        <f t="shared" si="17"/>
        <v>13,361</v>
      </c>
      <c r="S257" s="342" t="str">
        <f t="shared" si="18"/>
        <v>1727SB</v>
      </c>
      <c r="T257" s="24"/>
      <c r="U257" s="21"/>
      <c r="V257" s="24"/>
      <c r="W257" s="21"/>
      <c r="X257" s="21"/>
      <c r="Y257" s="21"/>
      <c r="Z257" s="87"/>
      <c r="AA257" s="87"/>
      <c r="AB257" s="88"/>
      <c r="AC257" s="89"/>
      <c r="AD257" s="89"/>
      <c r="AE257" s="90"/>
      <c r="AF257" s="87"/>
    </row>
    <row r="258" spans="1:32" customFormat="1" ht="40" customHeight="1" thickBot="1" x14ac:dyDescent="1.1000000000000001">
      <c r="A258" s="28">
        <v>14</v>
      </c>
      <c r="B258" s="270" t="s">
        <v>60</v>
      </c>
      <c r="C258" s="28">
        <v>3</v>
      </c>
      <c r="D258" s="294" t="s">
        <v>2345</v>
      </c>
      <c r="E258" s="54">
        <f t="shared" si="20"/>
        <v>45061</v>
      </c>
      <c r="F258" s="188">
        <v>45061</v>
      </c>
      <c r="G258" s="360" t="s">
        <v>3554</v>
      </c>
      <c r="H258" s="4" t="s">
        <v>1260</v>
      </c>
      <c r="I258" s="11">
        <v>1728</v>
      </c>
      <c r="J258" s="10" t="s">
        <v>140</v>
      </c>
      <c r="K258" s="55" t="s">
        <v>3776</v>
      </c>
      <c r="L258" s="185">
        <v>2</v>
      </c>
      <c r="M258" s="338" t="s">
        <v>4869</v>
      </c>
      <c r="N258" s="186"/>
      <c r="O258" s="212"/>
      <c r="P258" s="73" t="s">
        <v>2926</v>
      </c>
      <c r="Q258" s="187">
        <f t="shared" si="19"/>
        <v>14.095855</v>
      </c>
      <c r="R258" s="56" t="str">
        <f t="shared" si="17"/>
        <v>13,361</v>
      </c>
      <c r="S258" s="342" t="str">
        <f t="shared" si="18"/>
        <v>1728SB</v>
      </c>
      <c r="T258" s="24"/>
      <c r="U258" s="21"/>
      <c r="V258" s="24"/>
      <c r="W258" s="21"/>
      <c r="X258" s="21"/>
      <c r="Y258" s="21"/>
      <c r="Z258" s="83"/>
      <c r="AA258" s="83"/>
      <c r="AB258" s="84"/>
      <c r="AC258" s="85"/>
      <c r="AD258" s="85"/>
      <c r="AE258" s="86"/>
      <c r="AF258" s="83"/>
    </row>
    <row r="259" spans="1:32" customFormat="1" ht="40" customHeight="1" thickBot="1" x14ac:dyDescent="1.1000000000000001">
      <c r="A259" s="28">
        <v>14</v>
      </c>
      <c r="B259" s="270" t="s">
        <v>60</v>
      </c>
      <c r="C259" s="28">
        <v>3</v>
      </c>
      <c r="D259" s="294" t="s">
        <v>2363</v>
      </c>
      <c r="E259" s="54">
        <f t="shared" si="20"/>
        <v>45033</v>
      </c>
      <c r="F259" s="188">
        <v>45033</v>
      </c>
      <c r="G259" s="360" t="s">
        <v>3554</v>
      </c>
      <c r="H259" s="4" t="s">
        <v>1260</v>
      </c>
      <c r="I259" s="11">
        <v>1729</v>
      </c>
      <c r="J259" s="10" t="s">
        <v>140</v>
      </c>
      <c r="K259" s="55" t="s">
        <v>3777</v>
      </c>
      <c r="L259" s="185">
        <v>2</v>
      </c>
      <c r="M259" s="338" t="s">
        <v>4870</v>
      </c>
      <c r="N259" s="186"/>
      <c r="O259" s="212"/>
      <c r="P259" s="73" t="s">
        <v>2914</v>
      </c>
      <c r="Q259" s="187">
        <f t="shared" si="19"/>
        <v>14.095855</v>
      </c>
      <c r="R259" s="56" t="str">
        <f t="shared" si="17"/>
        <v>13,361</v>
      </c>
      <c r="S259" s="342" t="str">
        <f t="shared" si="18"/>
        <v>1729SB</v>
      </c>
      <c r="T259" s="24"/>
      <c r="U259" s="21"/>
      <c r="V259" s="24"/>
      <c r="W259" s="21"/>
      <c r="X259" s="21"/>
      <c r="Y259" s="21"/>
      <c r="Z259" s="83"/>
      <c r="AA259" s="83"/>
      <c r="AB259" s="84"/>
      <c r="AC259" s="85"/>
      <c r="AD259" s="85"/>
      <c r="AE259" s="86"/>
      <c r="AF259" s="83"/>
    </row>
    <row r="260" spans="1:32" customFormat="1" ht="40" customHeight="1" thickBot="1" x14ac:dyDescent="1.1000000000000001">
      <c r="A260" s="28">
        <v>14</v>
      </c>
      <c r="B260" s="270" t="s">
        <v>60</v>
      </c>
      <c r="C260" s="28">
        <v>5</v>
      </c>
      <c r="D260" s="294" t="s">
        <v>2363</v>
      </c>
      <c r="E260" s="54">
        <f t="shared" si="20"/>
        <v>41898</v>
      </c>
      <c r="F260" s="188">
        <v>41898</v>
      </c>
      <c r="G260" s="360" t="s">
        <v>3554</v>
      </c>
      <c r="H260" s="4" t="s">
        <v>1260</v>
      </c>
      <c r="I260" s="11">
        <v>1730</v>
      </c>
      <c r="J260" s="10" t="s">
        <v>140</v>
      </c>
      <c r="K260" s="55" t="s">
        <v>3778</v>
      </c>
      <c r="L260" s="185">
        <v>1</v>
      </c>
      <c r="M260" s="338" t="s">
        <v>1514</v>
      </c>
      <c r="N260" s="189"/>
      <c r="O260" s="213"/>
      <c r="P260" s="73" t="s">
        <v>145</v>
      </c>
      <c r="Q260" s="187">
        <f t="shared" si="19"/>
        <v>14.095855</v>
      </c>
      <c r="R260" s="56" t="str">
        <f t="shared" si="17"/>
        <v>13,361</v>
      </c>
      <c r="S260" s="342" t="str">
        <f t="shared" si="18"/>
        <v>1730SB</v>
      </c>
      <c r="T260" s="24"/>
      <c r="U260" s="21"/>
      <c r="V260" s="24"/>
      <c r="W260" s="21"/>
      <c r="X260" s="21"/>
      <c r="Y260" s="21"/>
      <c r="Z260" s="83"/>
      <c r="AA260" s="83"/>
      <c r="AB260" s="84"/>
      <c r="AC260" s="85"/>
      <c r="AD260" s="85"/>
      <c r="AE260" s="86"/>
      <c r="AF260" s="83"/>
    </row>
    <row r="261" spans="1:32" customFormat="1" ht="40" customHeight="1" thickBot="1" x14ac:dyDescent="1.1000000000000001">
      <c r="A261" s="28">
        <v>14</v>
      </c>
      <c r="B261" s="270" t="s">
        <v>60</v>
      </c>
      <c r="C261" s="28">
        <v>5</v>
      </c>
      <c r="D261" s="294" t="s">
        <v>2364</v>
      </c>
      <c r="E261" s="54">
        <f t="shared" si="20"/>
        <v>42807</v>
      </c>
      <c r="F261" s="188">
        <v>42807</v>
      </c>
      <c r="G261" s="360" t="s">
        <v>3554</v>
      </c>
      <c r="H261" s="4" t="s">
        <v>1260</v>
      </c>
      <c r="I261" s="11">
        <v>1731</v>
      </c>
      <c r="J261" s="10" t="s">
        <v>140</v>
      </c>
      <c r="K261" s="55" t="s">
        <v>3779</v>
      </c>
      <c r="L261" s="185">
        <v>1</v>
      </c>
      <c r="M261" s="338" t="s">
        <v>1515</v>
      </c>
      <c r="N261" s="186"/>
      <c r="O261" s="212"/>
      <c r="P261" s="73" t="s">
        <v>394</v>
      </c>
      <c r="Q261" s="187">
        <f t="shared" si="19"/>
        <v>14.095855</v>
      </c>
      <c r="R261" s="56" t="str">
        <f t="shared" si="17"/>
        <v>13,361</v>
      </c>
      <c r="S261" s="342" t="str">
        <f t="shared" si="18"/>
        <v>1731SB</v>
      </c>
      <c r="T261" s="24"/>
      <c r="U261" s="21"/>
      <c r="V261" s="24"/>
      <c r="W261" s="21"/>
      <c r="X261" s="21"/>
      <c r="Y261" s="21"/>
      <c r="Z261" s="83"/>
      <c r="AA261" s="83"/>
      <c r="AB261" s="84"/>
      <c r="AC261" s="85"/>
      <c r="AD261" s="85"/>
      <c r="AE261" s="86"/>
      <c r="AF261" s="83"/>
    </row>
    <row r="262" spans="1:32" customFormat="1" ht="40" customHeight="1" thickBot="1" x14ac:dyDescent="1.1000000000000001">
      <c r="A262" s="28">
        <v>14</v>
      </c>
      <c r="B262" s="270" t="s">
        <v>60</v>
      </c>
      <c r="C262" s="28">
        <v>5</v>
      </c>
      <c r="D262" s="294" t="s">
        <v>2364</v>
      </c>
      <c r="E262" s="54">
        <f t="shared" si="20"/>
        <v>42982</v>
      </c>
      <c r="F262" s="188">
        <v>42982</v>
      </c>
      <c r="G262" s="360" t="s">
        <v>3554</v>
      </c>
      <c r="H262" s="4" t="s">
        <v>1260</v>
      </c>
      <c r="I262" s="11">
        <v>1732</v>
      </c>
      <c r="J262" s="10" t="s">
        <v>140</v>
      </c>
      <c r="K262" s="55" t="s">
        <v>3780</v>
      </c>
      <c r="L262" s="185">
        <v>1</v>
      </c>
      <c r="M262" s="338" t="s">
        <v>425</v>
      </c>
      <c r="N262" s="186"/>
      <c r="O262" s="212"/>
      <c r="P262" s="73" t="s">
        <v>426</v>
      </c>
      <c r="Q262" s="187">
        <f t="shared" si="19"/>
        <v>14.095855</v>
      </c>
      <c r="R262" s="56" t="str">
        <f t="shared" si="17"/>
        <v>13,361</v>
      </c>
      <c r="S262" s="342" t="str">
        <f t="shared" si="18"/>
        <v>1732SB</v>
      </c>
      <c r="T262" s="24"/>
      <c r="U262" s="21"/>
      <c r="V262" s="24"/>
      <c r="W262" s="21"/>
      <c r="X262" s="21"/>
      <c r="Y262" s="21"/>
      <c r="Z262" s="83"/>
      <c r="AA262" s="83"/>
      <c r="AB262" s="84"/>
      <c r="AC262" s="85"/>
      <c r="AD262" s="85"/>
      <c r="AE262" s="86"/>
      <c r="AF262" s="83"/>
    </row>
    <row r="263" spans="1:32" customFormat="1" ht="40" customHeight="1" thickBot="1" x14ac:dyDescent="1.1000000000000001">
      <c r="A263" s="28">
        <v>14</v>
      </c>
      <c r="B263" s="270" t="s">
        <v>60</v>
      </c>
      <c r="C263" s="28">
        <v>5</v>
      </c>
      <c r="D263" s="294" t="s">
        <v>2365</v>
      </c>
      <c r="E263" s="54">
        <f t="shared" si="20"/>
        <v>43150</v>
      </c>
      <c r="F263" s="188">
        <v>43150</v>
      </c>
      <c r="G263" s="360" t="s">
        <v>3554</v>
      </c>
      <c r="H263" s="4" t="s">
        <v>1260</v>
      </c>
      <c r="I263" s="11">
        <v>1733</v>
      </c>
      <c r="J263" s="10" t="s">
        <v>140</v>
      </c>
      <c r="K263" s="55" t="s">
        <v>3781</v>
      </c>
      <c r="L263" s="185">
        <v>1</v>
      </c>
      <c r="M263" s="338" t="s">
        <v>1516</v>
      </c>
      <c r="N263" s="186"/>
      <c r="O263" s="212"/>
      <c r="P263" s="221" t="s">
        <v>574</v>
      </c>
      <c r="Q263" s="187">
        <f t="shared" si="19"/>
        <v>14.095855</v>
      </c>
      <c r="R263" s="56" t="str">
        <f t="shared" si="17"/>
        <v>13,361</v>
      </c>
      <c r="S263" s="342" t="str">
        <f t="shared" si="18"/>
        <v>1733SB</v>
      </c>
      <c r="T263" s="24"/>
      <c r="U263" s="21"/>
      <c r="V263" s="24"/>
      <c r="W263" s="21"/>
      <c r="X263" s="21"/>
      <c r="Y263" s="21"/>
      <c r="Z263" s="83"/>
      <c r="AA263" s="83"/>
      <c r="AB263" s="84"/>
      <c r="AC263" s="85"/>
      <c r="AD263" s="85"/>
      <c r="AE263" s="86"/>
      <c r="AF263" s="83"/>
    </row>
    <row r="264" spans="1:32" customFormat="1" ht="40" customHeight="1" thickBot="1" x14ac:dyDescent="1.1000000000000001">
      <c r="A264" s="28">
        <v>15</v>
      </c>
      <c r="B264" s="270" t="s">
        <v>68</v>
      </c>
      <c r="C264" s="28">
        <v>5</v>
      </c>
      <c r="D264" s="294" t="s">
        <v>2366</v>
      </c>
      <c r="E264" s="54">
        <f t="shared" si="20"/>
        <v>42982</v>
      </c>
      <c r="F264" s="188">
        <v>42982</v>
      </c>
      <c r="G264" s="360" t="s">
        <v>3554</v>
      </c>
      <c r="H264" s="4" t="s">
        <v>1260</v>
      </c>
      <c r="I264" s="11">
        <v>1734</v>
      </c>
      <c r="J264" s="10" t="s">
        <v>140</v>
      </c>
      <c r="K264" s="55" t="s">
        <v>3782</v>
      </c>
      <c r="L264" s="185">
        <v>1</v>
      </c>
      <c r="M264" s="338" t="s">
        <v>427</v>
      </c>
      <c r="N264" s="186"/>
      <c r="O264" s="212"/>
      <c r="P264" s="223" t="s">
        <v>428</v>
      </c>
      <c r="Q264" s="187">
        <f t="shared" si="19"/>
        <v>14.095855</v>
      </c>
      <c r="R264" s="56" t="str">
        <f t="shared" si="17"/>
        <v>13,361</v>
      </c>
      <c r="S264" s="342" t="str">
        <f t="shared" si="18"/>
        <v>1734SB</v>
      </c>
      <c r="T264" s="24"/>
      <c r="U264" s="21"/>
      <c r="V264" s="24"/>
      <c r="W264" s="21"/>
      <c r="X264" s="21"/>
      <c r="Y264" s="21"/>
      <c r="Z264" s="83"/>
      <c r="AA264" s="83"/>
      <c r="AB264" s="84"/>
      <c r="AC264" s="85"/>
      <c r="AD264" s="85"/>
      <c r="AE264" s="86"/>
      <c r="AF264" s="83"/>
    </row>
    <row r="265" spans="1:32" customFormat="1" ht="40" customHeight="1" thickBot="1" x14ac:dyDescent="1.1000000000000001">
      <c r="A265" s="28">
        <v>15</v>
      </c>
      <c r="B265" s="270" t="s">
        <v>68</v>
      </c>
      <c r="C265" s="28">
        <v>5</v>
      </c>
      <c r="D265" s="294" t="s">
        <v>2367</v>
      </c>
      <c r="E265" s="54">
        <f t="shared" si="20"/>
        <v>43381</v>
      </c>
      <c r="F265" s="188">
        <v>43381</v>
      </c>
      <c r="G265" s="360" t="s">
        <v>3554</v>
      </c>
      <c r="H265" s="4" t="s">
        <v>1260</v>
      </c>
      <c r="I265" s="11">
        <v>1735</v>
      </c>
      <c r="J265" s="10" t="s">
        <v>140</v>
      </c>
      <c r="K265" s="55" t="s">
        <v>3783</v>
      </c>
      <c r="L265" s="185">
        <v>1</v>
      </c>
      <c r="M265" s="338" t="s">
        <v>675</v>
      </c>
      <c r="N265" s="186"/>
      <c r="O265" s="212"/>
      <c r="P265" s="73" t="s">
        <v>676</v>
      </c>
      <c r="Q265" s="187">
        <f t="shared" si="19"/>
        <v>14.095855</v>
      </c>
      <c r="R265" s="56" t="str">
        <f t="shared" si="17"/>
        <v>13,361</v>
      </c>
      <c r="S265" s="342" t="str">
        <f t="shared" si="18"/>
        <v>1735SB</v>
      </c>
      <c r="T265" s="24"/>
      <c r="U265" s="21"/>
      <c r="V265" s="24"/>
      <c r="W265" s="21"/>
      <c r="X265" s="21"/>
      <c r="Y265" s="21"/>
      <c r="Z265" s="83"/>
      <c r="AA265" s="83"/>
      <c r="AB265" s="84"/>
      <c r="AC265" s="85"/>
      <c r="AD265" s="85"/>
      <c r="AE265" s="86"/>
      <c r="AF265" s="83"/>
    </row>
    <row r="266" spans="1:32" customFormat="1" ht="40" customHeight="1" thickBot="1" x14ac:dyDescent="1.1000000000000001">
      <c r="A266" s="28">
        <v>15</v>
      </c>
      <c r="B266" s="270" t="s">
        <v>68</v>
      </c>
      <c r="C266" s="28">
        <v>5</v>
      </c>
      <c r="D266" s="294" t="s">
        <v>2348</v>
      </c>
      <c r="E266" s="54">
        <f t="shared" si="20"/>
        <v>43381</v>
      </c>
      <c r="F266" s="188">
        <v>43381</v>
      </c>
      <c r="G266" s="360" t="s">
        <v>3554</v>
      </c>
      <c r="H266" s="4" t="s">
        <v>1260</v>
      </c>
      <c r="I266" s="11">
        <v>1736</v>
      </c>
      <c r="J266" s="10" t="s">
        <v>140</v>
      </c>
      <c r="K266" s="55" t="s">
        <v>3784</v>
      </c>
      <c r="L266" s="185">
        <v>1</v>
      </c>
      <c r="M266" s="338" t="s">
        <v>677</v>
      </c>
      <c r="N266" s="186"/>
      <c r="O266" s="212"/>
      <c r="P266" s="73" t="s">
        <v>678</v>
      </c>
      <c r="Q266" s="187">
        <f t="shared" si="19"/>
        <v>14.095855</v>
      </c>
      <c r="R266" s="56" t="str">
        <f t="shared" si="17"/>
        <v>13,361</v>
      </c>
      <c r="S266" s="342" t="str">
        <f t="shared" si="18"/>
        <v>1736SB</v>
      </c>
      <c r="T266" s="24"/>
      <c r="U266" s="21"/>
      <c r="V266" s="24"/>
      <c r="W266" s="21"/>
      <c r="X266" s="21"/>
      <c r="Y266" s="21"/>
      <c r="Z266" s="83"/>
      <c r="AA266" s="83"/>
      <c r="AB266" s="84"/>
      <c r="AC266" s="85"/>
      <c r="AD266" s="85"/>
      <c r="AE266" s="86"/>
      <c r="AF266" s="83"/>
    </row>
    <row r="267" spans="1:32" customFormat="1" ht="40" customHeight="1" thickBot="1" x14ac:dyDescent="1.1000000000000001">
      <c r="A267" s="28">
        <v>16</v>
      </c>
      <c r="B267" s="270" t="s">
        <v>70</v>
      </c>
      <c r="C267" s="28">
        <v>5</v>
      </c>
      <c r="D267" s="294" t="s">
        <v>2368</v>
      </c>
      <c r="E267" s="54">
        <v>39052</v>
      </c>
      <c r="F267" s="188">
        <v>43150</v>
      </c>
      <c r="G267" s="360" t="s">
        <v>3554</v>
      </c>
      <c r="H267" s="4" t="s">
        <v>1260</v>
      </c>
      <c r="I267" s="11">
        <v>1737</v>
      </c>
      <c r="J267" s="10" t="s">
        <v>140</v>
      </c>
      <c r="K267" s="55" t="s">
        <v>3785</v>
      </c>
      <c r="L267" s="185">
        <v>1</v>
      </c>
      <c r="M267" s="338" t="s">
        <v>575</v>
      </c>
      <c r="N267" s="186"/>
      <c r="O267" s="212"/>
      <c r="P267" s="222" t="s">
        <v>576</v>
      </c>
      <c r="Q267" s="187">
        <f t="shared" si="19"/>
        <v>14.095855</v>
      </c>
      <c r="R267" s="56" t="str">
        <f t="shared" si="17"/>
        <v>13,361</v>
      </c>
      <c r="S267" s="342" t="str">
        <f t="shared" si="18"/>
        <v>1737SB</v>
      </c>
      <c r="T267" s="24"/>
      <c r="U267" s="21"/>
      <c r="V267" s="24"/>
      <c r="W267" s="21"/>
      <c r="X267" s="21"/>
      <c r="Y267" s="21"/>
      <c r="Z267" s="83"/>
      <c r="AA267" s="83"/>
      <c r="AB267" s="84"/>
      <c r="AC267" s="85"/>
      <c r="AD267" s="85"/>
      <c r="AE267" s="86"/>
      <c r="AF267" s="83"/>
    </row>
    <row r="268" spans="1:32" customFormat="1" ht="40" customHeight="1" thickBot="1" x14ac:dyDescent="1.1000000000000001">
      <c r="A268" s="28">
        <v>15</v>
      </c>
      <c r="B268" s="270" t="s">
        <v>68</v>
      </c>
      <c r="C268" s="28">
        <v>5</v>
      </c>
      <c r="D268" s="294" t="s">
        <v>2368</v>
      </c>
      <c r="E268" s="54">
        <f t="shared" si="20"/>
        <v>41898</v>
      </c>
      <c r="F268" s="188">
        <v>41898</v>
      </c>
      <c r="G268" s="360" t="s">
        <v>3554</v>
      </c>
      <c r="H268" s="4" t="s">
        <v>1260</v>
      </c>
      <c r="I268" s="11">
        <v>1738</v>
      </c>
      <c r="J268" s="10" t="s">
        <v>140</v>
      </c>
      <c r="K268" s="55" t="s">
        <v>3786</v>
      </c>
      <c r="L268" s="185">
        <v>1</v>
      </c>
      <c r="M268" s="338" t="s">
        <v>1517</v>
      </c>
      <c r="N268" s="189"/>
      <c r="O268" s="213"/>
      <c r="P268" s="73" t="s">
        <v>146</v>
      </c>
      <c r="Q268" s="187">
        <f t="shared" si="19"/>
        <v>14.095855</v>
      </c>
      <c r="R268" s="56" t="str">
        <f t="shared" si="17"/>
        <v>13,361</v>
      </c>
      <c r="S268" s="342" t="str">
        <f t="shared" si="18"/>
        <v>1738SB</v>
      </c>
      <c r="T268" s="24"/>
      <c r="U268" s="21"/>
      <c r="V268" s="24"/>
      <c r="W268" s="21"/>
      <c r="X268" s="21"/>
      <c r="Y268" s="21"/>
      <c r="Z268" s="83"/>
      <c r="AA268" s="83"/>
      <c r="AB268" s="84"/>
      <c r="AC268" s="85"/>
      <c r="AD268" s="85"/>
      <c r="AE268" s="86"/>
      <c r="AF268" s="83"/>
    </row>
    <row r="269" spans="1:32" customFormat="1" ht="40" customHeight="1" thickBot="1" x14ac:dyDescent="1.1000000000000001">
      <c r="A269" s="28">
        <v>15</v>
      </c>
      <c r="B269" s="270" t="s">
        <v>68</v>
      </c>
      <c r="C269" s="28">
        <v>5</v>
      </c>
      <c r="D269" s="294" t="s">
        <v>2349</v>
      </c>
      <c r="E269" s="54">
        <f t="shared" si="20"/>
        <v>42552</v>
      </c>
      <c r="F269" s="188">
        <v>42552</v>
      </c>
      <c r="G269" s="360" t="s">
        <v>3554</v>
      </c>
      <c r="H269" s="4" t="s">
        <v>1260</v>
      </c>
      <c r="I269" s="11">
        <v>1739</v>
      </c>
      <c r="J269" s="10" t="s">
        <v>140</v>
      </c>
      <c r="K269" s="55" t="s">
        <v>3787</v>
      </c>
      <c r="L269" s="185">
        <v>1</v>
      </c>
      <c r="M269" s="338" t="s">
        <v>1518</v>
      </c>
      <c r="N269" s="186"/>
      <c r="O269" s="212"/>
      <c r="P269" s="222" t="s">
        <v>293</v>
      </c>
      <c r="Q269" s="187">
        <f t="shared" si="19"/>
        <v>14.095855</v>
      </c>
      <c r="R269" s="56" t="str">
        <f t="shared" si="17"/>
        <v>13,361</v>
      </c>
      <c r="S269" s="342" t="str">
        <f t="shared" si="18"/>
        <v>1739SB</v>
      </c>
      <c r="T269" s="24"/>
      <c r="U269" s="21"/>
      <c r="V269" s="24"/>
      <c r="W269" s="21"/>
      <c r="X269" s="21"/>
      <c r="Y269" s="21"/>
      <c r="Z269" s="83"/>
      <c r="AA269" s="83"/>
      <c r="AB269" s="84"/>
      <c r="AC269" s="85"/>
      <c r="AD269" s="85"/>
      <c r="AE269" s="86"/>
      <c r="AF269" s="83"/>
    </row>
    <row r="270" spans="1:32" customFormat="1" ht="40" customHeight="1" thickBot="1" x14ac:dyDescent="1.1000000000000001">
      <c r="A270" s="28">
        <v>15</v>
      </c>
      <c r="B270" s="270" t="s">
        <v>68</v>
      </c>
      <c r="C270" s="28">
        <v>5</v>
      </c>
      <c r="D270" s="294" t="s">
        <v>2369</v>
      </c>
      <c r="E270" s="54">
        <f t="shared" si="20"/>
        <v>42779</v>
      </c>
      <c r="F270" s="188">
        <v>42779</v>
      </c>
      <c r="G270" s="360" t="s">
        <v>3554</v>
      </c>
      <c r="H270" s="4" t="s">
        <v>1260</v>
      </c>
      <c r="I270" s="11">
        <v>1740</v>
      </c>
      <c r="J270" s="10" t="s">
        <v>140</v>
      </c>
      <c r="K270" s="55" t="s">
        <v>3788</v>
      </c>
      <c r="L270" s="185">
        <v>1</v>
      </c>
      <c r="M270" s="338" t="s">
        <v>1519</v>
      </c>
      <c r="N270" s="186"/>
      <c r="O270" s="212"/>
      <c r="P270" s="73" t="s">
        <v>369</v>
      </c>
      <c r="Q270" s="187">
        <f t="shared" si="19"/>
        <v>14.095855</v>
      </c>
      <c r="R270" s="56" t="str">
        <f t="shared" ref="R270:R333" si="21">IF($J270="ETR","16,40",IF($J270="OTR","16,40",IF($J270="RTR","16,40",IF($H270="M","8,44",IF($J270="O","10,90",IF($J270="E","10,90",IF($J270="","10,90","13,361")))))))</f>
        <v>13,361</v>
      </c>
      <c r="S270" s="342" t="str">
        <f t="shared" ref="S270:S333" si="22">I270&amp;""&amp;J270</f>
        <v>1740SB</v>
      </c>
      <c r="T270" s="24"/>
      <c r="U270" s="21"/>
      <c r="V270" s="24"/>
      <c r="W270" s="21"/>
      <c r="X270" s="21"/>
      <c r="Y270" s="21"/>
      <c r="Z270" s="83"/>
      <c r="AA270" s="83"/>
      <c r="AB270" s="84"/>
      <c r="AC270" s="85"/>
      <c r="AD270" s="85"/>
      <c r="AE270" s="86"/>
      <c r="AF270" s="83"/>
    </row>
    <row r="271" spans="1:32" customFormat="1" ht="40" customHeight="1" thickBot="1" x14ac:dyDescent="1.1000000000000001">
      <c r="A271" s="28">
        <v>15</v>
      </c>
      <c r="B271" s="270" t="s">
        <v>68</v>
      </c>
      <c r="C271" s="28">
        <v>5</v>
      </c>
      <c r="D271" s="294" t="s">
        <v>2370</v>
      </c>
      <c r="E271" s="54">
        <f t="shared" si="20"/>
        <v>43150</v>
      </c>
      <c r="F271" s="188">
        <v>43150</v>
      </c>
      <c r="G271" s="360" t="s">
        <v>3554</v>
      </c>
      <c r="H271" s="4" t="s">
        <v>1260</v>
      </c>
      <c r="I271" s="11">
        <v>1741</v>
      </c>
      <c r="J271" s="10" t="s">
        <v>140</v>
      </c>
      <c r="K271" s="55" t="s">
        <v>3789</v>
      </c>
      <c r="L271" s="185">
        <v>1</v>
      </c>
      <c r="M271" s="338" t="s">
        <v>577</v>
      </c>
      <c r="N271" s="186"/>
      <c r="O271" s="212"/>
      <c r="P271" s="73" t="s">
        <v>578</v>
      </c>
      <c r="Q271" s="187">
        <f t="shared" si="19"/>
        <v>14.095855</v>
      </c>
      <c r="R271" s="56" t="str">
        <f t="shared" si="21"/>
        <v>13,361</v>
      </c>
      <c r="S271" s="342" t="str">
        <f t="shared" si="22"/>
        <v>1741SB</v>
      </c>
      <c r="T271" s="24"/>
      <c r="U271" s="21"/>
      <c r="V271" s="24"/>
      <c r="W271" s="21"/>
      <c r="X271" s="21"/>
      <c r="Y271" s="21"/>
      <c r="Z271" s="83"/>
      <c r="AA271" s="83"/>
      <c r="AB271" s="84"/>
      <c r="AC271" s="85"/>
      <c r="AD271" s="85"/>
      <c r="AE271" s="86"/>
      <c r="AF271" s="83"/>
    </row>
    <row r="272" spans="1:32" customFormat="1" ht="40" customHeight="1" thickBot="1" x14ac:dyDescent="1.1000000000000001">
      <c r="A272" s="28">
        <v>16</v>
      </c>
      <c r="B272" s="270" t="s">
        <v>70</v>
      </c>
      <c r="C272" s="28">
        <v>5</v>
      </c>
      <c r="D272" s="294" t="s">
        <v>2351</v>
      </c>
      <c r="E272" s="54">
        <f t="shared" si="20"/>
        <v>45769</v>
      </c>
      <c r="F272" s="188">
        <v>45769</v>
      </c>
      <c r="G272" s="360" t="s">
        <v>3554</v>
      </c>
      <c r="H272" s="4" t="s">
        <v>1260</v>
      </c>
      <c r="I272" s="11">
        <v>1742</v>
      </c>
      <c r="J272" s="10" t="s">
        <v>140</v>
      </c>
      <c r="K272" s="55" t="s">
        <v>3152</v>
      </c>
      <c r="L272" s="185">
        <v>2</v>
      </c>
      <c r="M272" s="241">
        <v>9782758556237</v>
      </c>
      <c r="N272" s="186"/>
      <c r="O272" s="212"/>
      <c r="P272" s="222" t="s">
        <v>5212</v>
      </c>
      <c r="Q272" s="187">
        <f t="shared" si="19"/>
        <v>14.095855</v>
      </c>
      <c r="R272" s="56" t="str">
        <f t="shared" si="21"/>
        <v>13,361</v>
      </c>
      <c r="S272" s="342" t="str">
        <f t="shared" si="22"/>
        <v>1742SB</v>
      </c>
      <c r="T272" s="24"/>
      <c r="U272" s="21"/>
      <c r="V272" s="24"/>
      <c r="W272" s="21"/>
      <c r="X272" s="21"/>
      <c r="Y272" s="21"/>
      <c r="Z272" s="83"/>
      <c r="AA272" s="83"/>
      <c r="AB272" s="84"/>
      <c r="AC272" s="85"/>
      <c r="AD272" s="85"/>
      <c r="AE272" s="86"/>
      <c r="AF272" s="83"/>
    </row>
    <row r="273" spans="1:32" customFormat="1" ht="40" customHeight="1" thickBot="1" x14ac:dyDescent="1.1000000000000001">
      <c r="A273" s="28">
        <v>16</v>
      </c>
      <c r="B273" s="270" t="s">
        <v>70</v>
      </c>
      <c r="C273" s="28">
        <v>5</v>
      </c>
      <c r="D273" s="294" t="s">
        <v>2371</v>
      </c>
      <c r="E273" s="54">
        <f t="shared" si="20"/>
        <v>45033</v>
      </c>
      <c r="F273" s="188">
        <v>45033</v>
      </c>
      <c r="G273" s="360" t="s">
        <v>3554</v>
      </c>
      <c r="H273" s="4" t="s">
        <v>1260</v>
      </c>
      <c r="I273" s="11">
        <v>1743</v>
      </c>
      <c r="J273" s="10" t="s">
        <v>140</v>
      </c>
      <c r="K273" s="55" t="s">
        <v>3790</v>
      </c>
      <c r="L273" s="185">
        <v>2</v>
      </c>
      <c r="M273" s="338" t="s">
        <v>4871</v>
      </c>
      <c r="N273" s="186"/>
      <c r="O273" s="212"/>
      <c r="P273" s="73" t="s">
        <v>2915</v>
      </c>
      <c r="Q273" s="187">
        <f t="shared" si="19"/>
        <v>14.095855</v>
      </c>
      <c r="R273" s="56" t="str">
        <f t="shared" si="21"/>
        <v>13,361</v>
      </c>
      <c r="S273" s="342" t="str">
        <f t="shared" si="22"/>
        <v>1743SB</v>
      </c>
      <c r="T273" s="24"/>
      <c r="U273" s="21"/>
      <c r="V273" s="24"/>
      <c r="W273" s="21"/>
      <c r="X273" s="21"/>
      <c r="Y273" s="21"/>
      <c r="Z273" s="83"/>
      <c r="AA273" s="83"/>
      <c r="AB273" s="84"/>
      <c r="AC273" s="85"/>
      <c r="AD273" s="85"/>
      <c r="AE273" s="86"/>
      <c r="AF273" s="83"/>
    </row>
    <row r="274" spans="1:32" customFormat="1" ht="40" customHeight="1" thickBot="1" x14ac:dyDescent="1.1000000000000001">
      <c r="A274" s="28">
        <v>16</v>
      </c>
      <c r="B274" s="270" t="s">
        <v>70</v>
      </c>
      <c r="C274" s="28">
        <v>5</v>
      </c>
      <c r="D274" s="294" t="s">
        <v>2372</v>
      </c>
      <c r="E274" s="54">
        <f t="shared" si="20"/>
        <v>42982</v>
      </c>
      <c r="F274" s="188">
        <v>42982</v>
      </c>
      <c r="G274" s="360" t="s">
        <v>3554</v>
      </c>
      <c r="H274" s="4" t="s">
        <v>1260</v>
      </c>
      <c r="I274" s="11">
        <v>1744</v>
      </c>
      <c r="J274" s="10" t="s">
        <v>140</v>
      </c>
      <c r="K274" s="55" t="s">
        <v>3791</v>
      </c>
      <c r="L274" s="185">
        <v>1</v>
      </c>
      <c r="M274" s="338" t="s">
        <v>429</v>
      </c>
      <c r="N274" s="186"/>
      <c r="O274" s="212"/>
      <c r="P274" s="73" t="s">
        <v>430</v>
      </c>
      <c r="Q274" s="187">
        <f t="shared" si="19"/>
        <v>14.095855</v>
      </c>
      <c r="R274" s="56" t="str">
        <f t="shared" si="21"/>
        <v>13,361</v>
      </c>
      <c r="S274" s="342" t="str">
        <f t="shared" si="22"/>
        <v>1744SB</v>
      </c>
      <c r="T274" s="24"/>
      <c r="U274" s="21"/>
      <c r="V274" s="24"/>
      <c r="W274" s="21"/>
      <c r="X274" s="21"/>
      <c r="Y274" s="21"/>
      <c r="Z274" s="83"/>
      <c r="AA274" s="83"/>
      <c r="AB274" s="84"/>
      <c r="AC274" s="85"/>
      <c r="AD274" s="85"/>
      <c r="AE274" s="86"/>
      <c r="AF274" s="83"/>
    </row>
    <row r="275" spans="1:32" customFormat="1" ht="40" customHeight="1" thickBot="1" x14ac:dyDescent="1.1000000000000001">
      <c r="A275" s="28">
        <v>16</v>
      </c>
      <c r="B275" s="270" t="s">
        <v>70</v>
      </c>
      <c r="C275" s="28">
        <v>5</v>
      </c>
      <c r="D275" s="294" t="s">
        <v>2372</v>
      </c>
      <c r="E275" s="54">
        <f t="shared" si="20"/>
        <v>43150</v>
      </c>
      <c r="F275" s="188">
        <v>43150</v>
      </c>
      <c r="G275" s="360" t="s">
        <v>3554</v>
      </c>
      <c r="H275" s="4" t="s">
        <v>1260</v>
      </c>
      <c r="I275" s="11">
        <v>1745</v>
      </c>
      <c r="J275" s="10" t="s">
        <v>140</v>
      </c>
      <c r="K275" s="55" t="s">
        <v>3792</v>
      </c>
      <c r="L275" s="185">
        <v>1</v>
      </c>
      <c r="M275" s="338" t="s">
        <v>579</v>
      </c>
      <c r="N275" s="186"/>
      <c r="O275" s="212"/>
      <c r="P275" s="221" t="s">
        <v>580</v>
      </c>
      <c r="Q275" s="187">
        <f t="shared" si="19"/>
        <v>14.095855</v>
      </c>
      <c r="R275" s="56" t="str">
        <f t="shared" si="21"/>
        <v>13,361</v>
      </c>
      <c r="S275" s="342" t="str">
        <f t="shared" si="22"/>
        <v>1745SB</v>
      </c>
      <c r="T275" s="24"/>
      <c r="U275" s="21"/>
      <c r="V275" s="24"/>
      <c r="W275" s="21"/>
      <c r="X275" s="21"/>
      <c r="Y275" s="21"/>
      <c r="Z275" s="83"/>
      <c r="AA275" s="83"/>
      <c r="AB275" s="84"/>
      <c r="AC275" s="85"/>
      <c r="AD275" s="85"/>
      <c r="AE275" s="86"/>
      <c r="AF275" s="83"/>
    </row>
    <row r="276" spans="1:32" customFormat="1" ht="40" customHeight="1" thickBot="1" x14ac:dyDescent="1.1000000000000001">
      <c r="A276" s="28">
        <v>16</v>
      </c>
      <c r="B276" s="270" t="s">
        <v>70</v>
      </c>
      <c r="C276" s="28">
        <v>5</v>
      </c>
      <c r="D276" s="294" t="s">
        <v>2373</v>
      </c>
      <c r="E276" s="54">
        <f t="shared" si="20"/>
        <v>42835</v>
      </c>
      <c r="F276" s="188">
        <v>42835</v>
      </c>
      <c r="G276" s="360" t="s">
        <v>3554</v>
      </c>
      <c r="H276" s="4" t="s">
        <v>1260</v>
      </c>
      <c r="I276" s="11">
        <v>1746</v>
      </c>
      <c r="J276" s="10" t="s">
        <v>140</v>
      </c>
      <c r="K276" s="55" t="s">
        <v>3793</v>
      </c>
      <c r="L276" s="185">
        <v>1</v>
      </c>
      <c r="M276" s="338" t="s">
        <v>1520</v>
      </c>
      <c r="N276" s="186"/>
      <c r="O276" s="212"/>
      <c r="P276" s="73" t="s">
        <v>407</v>
      </c>
      <c r="Q276" s="187">
        <f t="shared" si="19"/>
        <v>14.095855</v>
      </c>
      <c r="R276" s="56" t="str">
        <f t="shared" si="21"/>
        <v>13,361</v>
      </c>
      <c r="S276" s="342" t="str">
        <f t="shared" si="22"/>
        <v>1746SB</v>
      </c>
      <c r="T276" s="24"/>
      <c r="U276" s="21"/>
      <c r="V276" s="24"/>
      <c r="W276" s="21"/>
      <c r="X276" s="21"/>
      <c r="Y276" s="21"/>
      <c r="Z276" s="83"/>
      <c r="AA276" s="83"/>
      <c r="AB276" s="84"/>
      <c r="AC276" s="85"/>
      <c r="AD276" s="85"/>
      <c r="AE276" s="86"/>
      <c r="AF276" s="83"/>
    </row>
    <row r="277" spans="1:32" customFormat="1" ht="40" customHeight="1" x14ac:dyDescent="1.05">
      <c r="A277" s="28">
        <v>16</v>
      </c>
      <c r="B277" s="270" t="s">
        <v>70</v>
      </c>
      <c r="C277" s="28">
        <v>5</v>
      </c>
      <c r="D277" s="294" t="s">
        <v>2373</v>
      </c>
      <c r="E277" s="54">
        <f t="shared" si="20"/>
        <v>44655</v>
      </c>
      <c r="F277" s="188">
        <v>44655</v>
      </c>
      <c r="G277" s="360" t="s">
        <v>3540</v>
      </c>
      <c r="H277" s="4" t="s">
        <v>1260</v>
      </c>
      <c r="I277" s="11">
        <v>1747</v>
      </c>
      <c r="J277" s="10" t="s">
        <v>33</v>
      </c>
      <c r="K277" s="55" t="s">
        <v>3794</v>
      </c>
      <c r="L277" s="185">
        <v>5</v>
      </c>
      <c r="M277" s="338" t="s">
        <v>4872</v>
      </c>
      <c r="N277" s="186"/>
      <c r="O277" s="212"/>
      <c r="P277" s="73" t="s">
        <v>2788</v>
      </c>
      <c r="Q277" s="187">
        <f t="shared" si="19"/>
        <v>14.095855</v>
      </c>
      <c r="R277" s="56" t="str">
        <f t="shared" si="21"/>
        <v>13,361</v>
      </c>
      <c r="S277" s="342" t="str">
        <f t="shared" si="22"/>
        <v>1747ET</v>
      </c>
      <c r="T277" s="24"/>
      <c r="U277" s="21"/>
      <c r="V277" s="24"/>
      <c r="W277" s="21"/>
      <c r="X277" s="21"/>
      <c r="Y277" s="21"/>
      <c r="Z277" s="82" t="s">
        <v>127</v>
      </c>
      <c r="AA277" s="82" t="s">
        <v>128</v>
      </c>
      <c r="AB277" s="82"/>
      <c r="AC277" s="82"/>
      <c r="AD277" s="82"/>
      <c r="AE277" s="82"/>
      <c r="AF277" s="82" t="s">
        <v>129</v>
      </c>
    </row>
    <row r="278" spans="1:32" customFormat="1" ht="40" customHeight="1" x14ac:dyDescent="1.05">
      <c r="A278" s="28">
        <v>16</v>
      </c>
      <c r="B278" s="270" t="s">
        <v>70</v>
      </c>
      <c r="C278" s="28">
        <v>5</v>
      </c>
      <c r="D278" s="294" t="s">
        <v>2373</v>
      </c>
      <c r="E278" s="54">
        <f t="shared" si="20"/>
        <v>44627</v>
      </c>
      <c r="F278" s="188">
        <v>44627</v>
      </c>
      <c r="G278" s="360" t="s">
        <v>3540</v>
      </c>
      <c r="H278" s="4" t="s">
        <v>1260</v>
      </c>
      <c r="I278" s="11">
        <v>1748</v>
      </c>
      <c r="J278" s="10" t="s">
        <v>33</v>
      </c>
      <c r="K278" s="55" t="s">
        <v>3795</v>
      </c>
      <c r="L278" s="185">
        <v>6</v>
      </c>
      <c r="M278" s="338" t="s">
        <v>4873</v>
      </c>
      <c r="N278" s="186"/>
      <c r="O278" s="212"/>
      <c r="P278" s="221" t="s">
        <v>2781</v>
      </c>
      <c r="Q278" s="187">
        <f t="shared" si="19"/>
        <v>14.095855</v>
      </c>
      <c r="R278" s="56" t="str">
        <f t="shared" si="21"/>
        <v>13,361</v>
      </c>
      <c r="S278" s="342" t="str">
        <f t="shared" si="22"/>
        <v>1748ET</v>
      </c>
      <c r="T278" s="24"/>
      <c r="U278" s="21"/>
      <c r="V278" s="24"/>
      <c r="W278" s="21"/>
      <c r="X278" s="21"/>
      <c r="Y278" s="21"/>
      <c r="Z278" s="82" t="s">
        <v>127</v>
      </c>
      <c r="AA278" s="82" t="s">
        <v>128</v>
      </c>
      <c r="AB278" s="82"/>
      <c r="AC278" s="82"/>
      <c r="AD278" s="82"/>
      <c r="AE278" s="82"/>
      <c r="AF278" s="82" t="s">
        <v>129</v>
      </c>
    </row>
    <row r="279" spans="1:32" customFormat="1" ht="40" customHeight="1" x14ac:dyDescent="1.05">
      <c r="A279" s="28">
        <v>16</v>
      </c>
      <c r="B279" s="270" t="s">
        <v>70</v>
      </c>
      <c r="C279" s="28">
        <v>5</v>
      </c>
      <c r="D279" s="294" t="s">
        <v>2373</v>
      </c>
      <c r="E279" s="54">
        <f t="shared" si="20"/>
        <v>44599</v>
      </c>
      <c r="F279" s="188">
        <v>44599</v>
      </c>
      <c r="G279" s="360" t="s">
        <v>3540</v>
      </c>
      <c r="H279" s="4" t="s">
        <v>1260</v>
      </c>
      <c r="I279" s="11">
        <v>1748</v>
      </c>
      <c r="J279" s="10" t="s">
        <v>32</v>
      </c>
      <c r="K279" s="55" t="s">
        <v>3796</v>
      </c>
      <c r="L279" s="185">
        <v>7</v>
      </c>
      <c r="M279" s="338" t="s">
        <v>4874</v>
      </c>
      <c r="N279" s="186"/>
      <c r="O279" s="212"/>
      <c r="P279" s="221" t="s">
        <v>2256</v>
      </c>
      <c r="Q279" s="187">
        <f t="shared" si="19"/>
        <v>14.095855</v>
      </c>
      <c r="R279" s="56" t="str">
        <f t="shared" si="21"/>
        <v>13,361</v>
      </c>
      <c r="S279" s="342" t="str">
        <f t="shared" si="22"/>
        <v>1748OT</v>
      </c>
      <c r="T279" s="24"/>
      <c r="U279" s="21"/>
      <c r="V279" s="24"/>
      <c r="W279" s="21"/>
      <c r="X279" s="21"/>
      <c r="Y279" s="21"/>
      <c r="Z279" s="82" t="s">
        <v>127</v>
      </c>
      <c r="AA279" s="82" t="s">
        <v>128</v>
      </c>
      <c r="AB279" s="82"/>
      <c r="AC279" s="82"/>
      <c r="AD279" s="82"/>
      <c r="AE279" s="82"/>
      <c r="AF279" s="82" t="s">
        <v>129</v>
      </c>
    </row>
    <row r="280" spans="1:32" customFormat="1" ht="40" customHeight="1" thickBot="1" x14ac:dyDescent="1.1000000000000001">
      <c r="A280" s="28">
        <v>4</v>
      </c>
      <c r="B280" s="270" t="s">
        <v>44</v>
      </c>
      <c r="C280" s="28">
        <v>1</v>
      </c>
      <c r="D280" s="294" t="s">
        <v>2353</v>
      </c>
      <c r="E280" s="54">
        <f t="shared" si="20"/>
        <v>44998</v>
      </c>
      <c r="F280" s="188">
        <v>44998</v>
      </c>
      <c r="G280" s="360" t="s">
        <v>3540</v>
      </c>
      <c r="H280" s="4" t="s">
        <v>1260</v>
      </c>
      <c r="I280" s="11">
        <v>1809</v>
      </c>
      <c r="J280" s="12" t="s">
        <v>32</v>
      </c>
      <c r="K280" s="55" t="s">
        <v>3797</v>
      </c>
      <c r="L280" s="185">
        <v>4</v>
      </c>
      <c r="M280" s="338" t="s">
        <v>4875</v>
      </c>
      <c r="N280" s="186"/>
      <c r="O280" s="212"/>
      <c r="P280" s="73" t="s">
        <v>2899</v>
      </c>
      <c r="Q280" s="187">
        <f t="shared" si="19"/>
        <v>14.095855</v>
      </c>
      <c r="R280" s="56" t="str">
        <f t="shared" si="21"/>
        <v>13,361</v>
      </c>
      <c r="S280" s="342" t="str">
        <f t="shared" si="22"/>
        <v>1809OT</v>
      </c>
      <c r="T280" s="24"/>
      <c r="U280" s="21"/>
      <c r="V280" s="24"/>
      <c r="W280" s="21"/>
      <c r="X280" s="21"/>
      <c r="Y280" s="21"/>
      <c r="Z280" s="82" t="s">
        <v>127</v>
      </c>
      <c r="AA280" s="82" t="s">
        <v>128</v>
      </c>
      <c r="AB280" s="82"/>
      <c r="AC280" s="82"/>
      <c r="AD280" s="82"/>
      <c r="AE280" s="82"/>
      <c r="AF280" s="82" t="s">
        <v>129</v>
      </c>
    </row>
    <row r="281" spans="1:32" customFormat="1" ht="40" customHeight="1" thickBot="1" x14ac:dyDescent="1.1000000000000001">
      <c r="A281" s="28">
        <v>4</v>
      </c>
      <c r="B281" s="270" t="s">
        <v>44</v>
      </c>
      <c r="C281" s="28">
        <v>1</v>
      </c>
      <c r="D281" s="294" t="s">
        <v>2374</v>
      </c>
      <c r="E281" s="54">
        <f t="shared" si="20"/>
        <v>42779</v>
      </c>
      <c r="F281" s="188">
        <v>42779</v>
      </c>
      <c r="G281" s="360" t="s">
        <v>3554</v>
      </c>
      <c r="H281" s="4" t="s">
        <v>1260</v>
      </c>
      <c r="I281" s="11">
        <v>1810</v>
      </c>
      <c r="J281" s="10" t="s">
        <v>140</v>
      </c>
      <c r="K281" s="55" t="s">
        <v>3798</v>
      </c>
      <c r="L281" s="185">
        <v>1</v>
      </c>
      <c r="M281" s="338" t="s">
        <v>1521</v>
      </c>
      <c r="N281" s="186"/>
      <c r="O281" s="212"/>
      <c r="P281" s="73" t="s">
        <v>370</v>
      </c>
      <c r="Q281" s="187">
        <f t="shared" si="19"/>
        <v>14.095855</v>
      </c>
      <c r="R281" s="56" t="str">
        <f t="shared" si="21"/>
        <v>13,361</v>
      </c>
      <c r="S281" s="342" t="str">
        <f t="shared" si="22"/>
        <v>1810SB</v>
      </c>
      <c r="T281" s="24"/>
      <c r="U281" s="21"/>
      <c r="V281" s="24"/>
      <c r="W281" s="21"/>
      <c r="X281" s="21"/>
      <c r="Y281" s="21"/>
      <c r="Z281" s="83"/>
      <c r="AA281" s="83"/>
      <c r="AB281" s="84"/>
      <c r="AC281" s="85"/>
      <c r="AD281" s="85"/>
      <c r="AE281" s="86"/>
      <c r="AF281" s="83"/>
    </row>
    <row r="282" spans="1:32" customFormat="1" ht="40" customHeight="1" thickBot="1" x14ac:dyDescent="1.1000000000000001">
      <c r="A282" s="28">
        <v>4</v>
      </c>
      <c r="B282" s="270" t="s">
        <v>44</v>
      </c>
      <c r="C282" s="28">
        <v>1</v>
      </c>
      <c r="D282" s="294" t="s">
        <v>2375</v>
      </c>
      <c r="E282" s="54">
        <f>SUM(F282)</f>
        <v>45306</v>
      </c>
      <c r="F282" s="188">
        <v>45306</v>
      </c>
      <c r="G282" s="360" t="s">
        <v>3540</v>
      </c>
      <c r="H282" s="4" t="s">
        <v>1260</v>
      </c>
      <c r="I282" s="11">
        <v>1811</v>
      </c>
      <c r="J282" s="10" t="s">
        <v>32</v>
      </c>
      <c r="K282" s="55" t="s">
        <v>3799</v>
      </c>
      <c r="L282" s="185">
        <v>4</v>
      </c>
      <c r="M282" s="338" t="s">
        <v>4876</v>
      </c>
      <c r="N282" s="186"/>
      <c r="O282" s="212"/>
      <c r="P282" s="73" t="s">
        <v>2983</v>
      </c>
      <c r="Q282" s="187">
        <f t="shared" si="19"/>
        <v>14.095855</v>
      </c>
      <c r="R282" s="56" t="str">
        <f t="shared" si="21"/>
        <v>13,361</v>
      </c>
      <c r="S282" s="342" t="str">
        <f t="shared" si="22"/>
        <v>1811OT</v>
      </c>
      <c r="T282" s="24"/>
      <c r="U282" s="21"/>
      <c r="V282" s="24"/>
      <c r="W282" s="21"/>
      <c r="X282" s="21"/>
      <c r="Y282" s="21"/>
      <c r="Z282" s="82" t="s">
        <v>127</v>
      </c>
      <c r="AA282" s="82" t="s">
        <v>128</v>
      </c>
      <c r="AB282" s="82"/>
      <c r="AC282" s="82"/>
      <c r="AD282" s="82"/>
      <c r="AE282" s="82"/>
      <c r="AF282" s="82" t="s">
        <v>129</v>
      </c>
    </row>
    <row r="283" spans="1:32" customFormat="1" ht="40" customHeight="1" thickBot="1" x14ac:dyDescent="1.1000000000000001">
      <c r="A283" s="28">
        <v>4</v>
      </c>
      <c r="B283" s="270" t="s">
        <v>44</v>
      </c>
      <c r="C283" s="28">
        <v>1</v>
      </c>
      <c r="D283" s="294" t="s">
        <v>2355</v>
      </c>
      <c r="E283" s="54">
        <f t="shared" si="20"/>
        <v>44627</v>
      </c>
      <c r="F283" s="188">
        <v>44627</v>
      </c>
      <c r="G283" s="360" t="s">
        <v>3554</v>
      </c>
      <c r="H283" s="4" t="s">
        <v>1260</v>
      </c>
      <c r="I283" s="11">
        <v>1812</v>
      </c>
      <c r="J283" s="10" t="s">
        <v>140</v>
      </c>
      <c r="K283" s="55" t="s">
        <v>3800</v>
      </c>
      <c r="L283" s="185">
        <v>2</v>
      </c>
      <c r="M283" s="338" t="s">
        <v>4877</v>
      </c>
      <c r="N283" s="186"/>
      <c r="O283" s="212"/>
      <c r="P283" s="220" t="s">
        <v>2773</v>
      </c>
      <c r="Q283" s="187">
        <f t="shared" si="19"/>
        <v>14.095855</v>
      </c>
      <c r="R283" s="56" t="str">
        <f t="shared" si="21"/>
        <v>13,361</v>
      </c>
      <c r="S283" s="342" t="str">
        <f t="shared" si="22"/>
        <v>1812SB</v>
      </c>
      <c r="T283" s="24"/>
      <c r="U283" s="21"/>
      <c r="V283" s="24"/>
      <c r="W283" s="21"/>
      <c r="X283" s="21"/>
      <c r="Y283" s="21"/>
      <c r="Z283" s="83"/>
      <c r="AA283" s="83"/>
      <c r="AB283" s="84"/>
      <c r="AC283" s="85"/>
      <c r="AD283" s="85"/>
      <c r="AE283" s="86"/>
      <c r="AF283" s="83"/>
    </row>
    <row r="284" spans="1:32" customFormat="1" ht="40" customHeight="1" thickBot="1" x14ac:dyDescent="1.1000000000000001">
      <c r="A284" s="28">
        <v>4</v>
      </c>
      <c r="B284" s="270" t="s">
        <v>44</v>
      </c>
      <c r="C284" s="28">
        <v>1</v>
      </c>
      <c r="D284" s="294" t="s">
        <v>2356</v>
      </c>
      <c r="E284" s="54">
        <f t="shared" si="20"/>
        <v>42401</v>
      </c>
      <c r="F284" s="188">
        <v>42401</v>
      </c>
      <c r="G284" s="360" t="s">
        <v>3554</v>
      </c>
      <c r="H284" s="4" t="s">
        <v>1260</v>
      </c>
      <c r="I284" s="11">
        <v>1813</v>
      </c>
      <c r="J284" s="10" t="s">
        <v>140</v>
      </c>
      <c r="K284" s="55" t="s">
        <v>3801</v>
      </c>
      <c r="L284" s="185">
        <v>1</v>
      </c>
      <c r="M284" s="338" t="s">
        <v>1522</v>
      </c>
      <c r="N284" s="186"/>
      <c r="O284" s="212"/>
      <c r="P284" s="73" t="s">
        <v>234</v>
      </c>
      <c r="Q284" s="187">
        <f t="shared" si="19"/>
        <v>14.095855</v>
      </c>
      <c r="R284" s="56" t="str">
        <f t="shared" si="21"/>
        <v>13,361</v>
      </c>
      <c r="S284" s="342" t="str">
        <f t="shared" si="22"/>
        <v>1813SB</v>
      </c>
      <c r="T284" s="24"/>
      <c r="U284" s="21"/>
      <c r="V284" s="24"/>
      <c r="W284" s="21"/>
      <c r="X284" s="21"/>
      <c r="Y284" s="21"/>
      <c r="Z284" s="83"/>
      <c r="AA284" s="83"/>
      <c r="AB284" s="84"/>
      <c r="AC284" s="85"/>
      <c r="AD284" s="85"/>
      <c r="AE284" s="86"/>
      <c r="AF284" s="83"/>
    </row>
    <row r="285" spans="1:32" customFormat="1" ht="40" customHeight="1" thickBot="1" x14ac:dyDescent="1.1000000000000001">
      <c r="A285" s="28">
        <v>4</v>
      </c>
      <c r="B285" s="270" t="s">
        <v>44</v>
      </c>
      <c r="C285" s="28">
        <v>1</v>
      </c>
      <c r="D285" s="294" t="s">
        <v>2356</v>
      </c>
      <c r="E285" s="54">
        <f t="shared" si="20"/>
        <v>42401</v>
      </c>
      <c r="F285" s="188">
        <v>42401</v>
      </c>
      <c r="G285" s="360" t="s">
        <v>3554</v>
      </c>
      <c r="H285" s="4" t="s">
        <v>1260</v>
      </c>
      <c r="I285" s="11">
        <v>1814</v>
      </c>
      <c r="J285" s="10" t="s">
        <v>140</v>
      </c>
      <c r="K285" s="55" t="s">
        <v>3802</v>
      </c>
      <c r="L285" s="185">
        <v>1</v>
      </c>
      <c r="M285" s="338" t="s">
        <v>1523</v>
      </c>
      <c r="N285" s="186"/>
      <c r="O285" s="212"/>
      <c r="P285" s="73" t="s">
        <v>235</v>
      </c>
      <c r="Q285" s="187">
        <f t="shared" ref="Q285:Q348" si="23">R285*R$2</f>
        <v>14.095855</v>
      </c>
      <c r="R285" s="56" t="str">
        <f t="shared" si="21"/>
        <v>13,361</v>
      </c>
      <c r="S285" s="342" t="str">
        <f t="shared" si="22"/>
        <v>1814SB</v>
      </c>
      <c r="T285" s="24"/>
      <c r="U285" s="21"/>
      <c r="V285" s="24"/>
      <c r="W285" s="21"/>
      <c r="X285" s="21"/>
      <c r="Y285" s="21"/>
      <c r="Z285" s="83"/>
      <c r="AA285" s="83"/>
      <c r="AB285" s="84"/>
      <c r="AC285" s="85"/>
      <c r="AD285" s="85"/>
      <c r="AE285" s="86"/>
      <c r="AF285" s="83"/>
    </row>
    <row r="286" spans="1:32" customFormat="1" ht="40" customHeight="1" thickBot="1" x14ac:dyDescent="1.1000000000000001">
      <c r="A286" s="28">
        <v>6</v>
      </c>
      <c r="B286" s="270" t="s">
        <v>48</v>
      </c>
      <c r="C286" s="28">
        <v>3</v>
      </c>
      <c r="D286" s="294" t="s">
        <v>2376</v>
      </c>
      <c r="E286" s="54">
        <f t="shared" si="20"/>
        <v>42248</v>
      </c>
      <c r="F286" s="188">
        <v>42248</v>
      </c>
      <c r="G286" s="360" t="s">
        <v>3554</v>
      </c>
      <c r="H286" s="4" t="s">
        <v>1260</v>
      </c>
      <c r="I286" s="11">
        <v>1815</v>
      </c>
      <c r="J286" s="10" t="s">
        <v>140</v>
      </c>
      <c r="K286" s="55" t="s">
        <v>3803</v>
      </c>
      <c r="L286" s="185">
        <v>1</v>
      </c>
      <c r="M286" s="338" t="s">
        <v>1524</v>
      </c>
      <c r="N286" s="186"/>
      <c r="O286" s="212"/>
      <c r="P286" s="73" t="s">
        <v>208</v>
      </c>
      <c r="Q286" s="187">
        <f t="shared" si="23"/>
        <v>14.095855</v>
      </c>
      <c r="R286" s="56" t="str">
        <f t="shared" si="21"/>
        <v>13,361</v>
      </c>
      <c r="S286" s="342" t="str">
        <f t="shared" si="22"/>
        <v>1815SB</v>
      </c>
      <c r="T286" s="24"/>
      <c r="U286" s="21"/>
      <c r="V286" s="24"/>
      <c r="W286" s="21"/>
      <c r="X286" s="21"/>
      <c r="Y286" s="21"/>
      <c r="Z286" s="83"/>
      <c r="AA286" s="83"/>
      <c r="AB286" s="84"/>
      <c r="AC286" s="85"/>
      <c r="AD286" s="85"/>
      <c r="AE286" s="86"/>
      <c r="AF286" s="83"/>
    </row>
    <row r="287" spans="1:32" customFormat="1" ht="40" customHeight="1" x14ac:dyDescent="1.05">
      <c r="A287" s="28">
        <v>6</v>
      </c>
      <c r="B287" s="270" t="s">
        <v>48</v>
      </c>
      <c r="C287" s="28">
        <v>3</v>
      </c>
      <c r="D287" s="294" t="s">
        <v>2357</v>
      </c>
      <c r="E287" s="54">
        <f>SUM(F287)</f>
        <v>45306</v>
      </c>
      <c r="F287" s="188">
        <v>45306</v>
      </c>
      <c r="G287" s="360" t="s">
        <v>3554</v>
      </c>
      <c r="H287" s="4" t="s">
        <v>1260</v>
      </c>
      <c r="I287" s="11">
        <v>1816</v>
      </c>
      <c r="J287" s="10" t="s">
        <v>140</v>
      </c>
      <c r="K287" s="55" t="s">
        <v>3804</v>
      </c>
      <c r="L287" s="185">
        <v>2</v>
      </c>
      <c r="M287" s="338" t="s">
        <v>4878</v>
      </c>
      <c r="N287" s="186"/>
      <c r="O287" s="212"/>
      <c r="P287" s="221" t="s">
        <v>2984</v>
      </c>
      <c r="Q287" s="187">
        <f>R287*R$2</f>
        <v>14.095855</v>
      </c>
      <c r="R287" s="56" t="str">
        <f t="shared" si="21"/>
        <v>13,361</v>
      </c>
      <c r="S287" s="342" t="str">
        <f t="shared" si="22"/>
        <v>1816SB</v>
      </c>
      <c r="T287" s="24"/>
      <c r="U287" s="21"/>
      <c r="V287" s="24"/>
      <c r="W287" s="21"/>
      <c r="X287" s="21"/>
      <c r="Y287" s="21"/>
      <c r="Z287" s="82"/>
      <c r="AA287" s="82"/>
      <c r="AB287" s="82"/>
      <c r="AC287" s="82"/>
      <c r="AD287" s="82"/>
      <c r="AE287" s="82"/>
      <c r="AF287" s="82"/>
    </row>
    <row r="288" spans="1:32" customFormat="1" ht="40" customHeight="1" thickBot="1" x14ac:dyDescent="1.1000000000000001">
      <c r="A288" s="28">
        <v>6</v>
      </c>
      <c r="B288" s="270" t="s">
        <v>48</v>
      </c>
      <c r="C288" s="28">
        <v>3</v>
      </c>
      <c r="D288" s="294" t="s">
        <v>2357</v>
      </c>
      <c r="E288" s="54">
        <f t="shared" si="20"/>
        <v>45670</v>
      </c>
      <c r="F288" s="188">
        <v>45670</v>
      </c>
      <c r="G288" s="360" t="s">
        <v>3554</v>
      </c>
      <c r="H288" s="4" t="s">
        <v>1260</v>
      </c>
      <c r="I288" s="11">
        <v>1817</v>
      </c>
      <c r="J288" s="10" t="s">
        <v>140</v>
      </c>
      <c r="K288" s="55" t="s">
        <v>3153</v>
      </c>
      <c r="L288" s="185">
        <v>2</v>
      </c>
      <c r="M288" s="338" t="s">
        <v>5137</v>
      </c>
      <c r="N288" s="186"/>
      <c r="O288" s="212"/>
      <c r="P288" s="221" t="s">
        <v>3337</v>
      </c>
      <c r="Q288" s="187">
        <f t="shared" si="23"/>
        <v>14.095855</v>
      </c>
      <c r="R288" s="56" t="str">
        <f t="shared" si="21"/>
        <v>13,361</v>
      </c>
      <c r="S288" s="342" t="str">
        <f t="shared" si="22"/>
        <v>1817SB</v>
      </c>
      <c r="T288" s="24"/>
      <c r="U288" s="21"/>
      <c r="V288" s="24"/>
      <c r="W288" s="21"/>
      <c r="X288" s="21"/>
      <c r="Y288" s="21"/>
      <c r="Z288" s="82"/>
      <c r="AA288" s="82"/>
      <c r="AB288" s="82"/>
      <c r="AC288" s="82"/>
      <c r="AD288" s="82"/>
      <c r="AE288" s="82"/>
      <c r="AF288" s="82"/>
    </row>
    <row r="289" spans="1:32" customFormat="1" ht="40" customHeight="1" thickBot="1" x14ac:dyDescent="1.1000000000000001">
      <c r="A289" s="28">
        <v>12</v>
      </c>
      <c r="B289" s="270" t="s">
        <v>56</v>
      </c>
      <c r="C289" s="28">
        <v>3</v>
      </c>
      <c r="D289" s="294" t="s">
        <v>2357</v>
      </c>
      <c r="E289" s="54">
        <f t="shared" si="20"/>
        <v>42051</v>
      </c>
      <c r="F289" s="188">
        <v>42051</v>
      </c>
      <c r="G289" s="360" t="s">
        <v>3554</v>
      </c>
      <c r="H289" s="4" t="s">
        <v>1260</v>
      </c>
      <c r="I289" s="11">
        <v>1818</v>
      </c>
      <c r="J289" s="10" t="s">
        <v>140</v>
      </c>
      <c r="K289" s="55" t="s">
        <v>3805</v>
      </c>
      <c r="L289" s="185">
        <v>1</v>
      </c>
      <c r="M289" s="338" t="s">
        <v>1525</v>
      </c>
      <c r="N289" s="189"/>
      <c r="O289" s="213"/>
      <c r="P289" s="221" t="s">
        <v>176</v>
      </c>
      <c r="Q289" s="187">
        <f t="shared" si="23"/>
        <v>14.095855</v>
      </c>
      <c r="R289" s="56" t="str">
        <f t="shared" si="21"/>
        <v>13,361</v>
      </c>
      <c r="S289" s="342" t="str">
        <f t="shared" si="22"/>
        <v>1818SB</v>
      </c>
      <c r="T289" s="24"/>
      <c r="U289" s="21"/>
      <c r="V289" s="24"/>
      <c r="W289" s="21"/>
      <c r="X289" s="21"/>
      <c r="Y289" s="21"/>
      <c r="Z289" s="83"/>
      <c r="AA289" s="83"/>
      <c r="AB289" s="84"/>
      <c r="AC289" s="85"/>
      <c r="AD289" s="85"/>
      <c r="AE289" s="86"/>
      <c r="AF289" s="83"/>
    </row>
    <row r="290" spans="1:32" customFormat="1" ht="40" customHeight="1" thickBot="1" x14ac:dyDescent="1.1000000000000001">
      <c r="A290" s="28">
        <v>12</v>
      </c>
      <c r="B290" s="270" t="s">
        <v>56</v>
      </c>
      <c r="C290" s="28">
        <v>3</v>
      </c>
      <c r="D290" s="294" t="s">
        <v>2358</v>
      </c>
      <c r="E290" s="54">
        <f t="shared" si="20"/>
        <v>45824</v>
      </c>
      <c r="F290" s="188">
        <v>45824</v>
      </c>
      <c r="G290" s="360" t="s">
        <v>3554</v>
      </c>
      <c r="H290" s="4" t="s">
        <v>1260</v>
      </c>
      <c r="I290" s="11">
        <v>1819</v>
      </c>
      <c r="J290" s="10" t="s">
        <v>140</v>
      </c>
      <c r="K290" s="55" t="s">
        <v>3154</v>
      </c>
      <c r="L290" s="185">
        <v>2</v>
      </c>
      <c r="M290" s="241">
        <v>9782758556992</v>
      </c>
      <c r="N290" s="186"/>
      <c r="O290" s="212"/>
      <c r="P290" s="73" t="s">
        <v>5304</v>
      </c>
      <c r="Q290" s="187">
        <f t="shared" si="23"/>
        <v>14.095855</v>
      </c>
      <c r="R290" s="56" t="str">
        <f t="shared" si="21"/>
        <v>13,361</v>
      </c>
      <c r="S290" s="342" t="str">
        <f t="shared" si="22"/>
        <v>1819SB</v>
      </c>
      <c r="T290" s="24"/>
      <c r="U290" s="21"/>
      <c r="V290" s="24"/>
      <c r="W290" s="21"/>
      <c r="X290" s="21"/>
      <c r="Y290" s="21"/>
      <c r="Z290" s="83"/>
      <c r="AA290" s="83"/>
      <c r="AB290" s="84"/>
      <c r="AC290" s="85"/>
      <c r="AD290" s="85"/>
      <c r="AE290" s="86"/>
      <c r="AF290" s="83"/>
    </row>
    <row r="291" spans="1:32" customFormat="1" ht="40" customHeight="1" thickBot="1" x14ac:dyDescent="1.1000000000000001">
      <c r="A291" s="28">
        <v>12</v>
      </c>
      <c r="B291" s="270" t="s">
        <v>56</v>
      </c>
      <c r="C291" s="28">
        <v>3</v>
      </c>
      <c r="D291" s="294" t="s">
        <v>2377</v>
      </c>
      <c r="E291" s="54">
        <f t="shared" si="20"/>
        <v>42248</v>
      </c>
      <c r="F291" s="188">
        <v>42248</v>
      </c>
      <c r="G291" s="360" t="s">
        <v>3554</v>
      </c>
      <c r="H291" s="4" t="s">
        <v>1260</v>
      </c>
      <c r="I291" s="11">
        <v>1820</v>
      </c>
      <c r="J291" s="10" t="s">
        <v>140</v>
      </c>
      <c r="K291" s="55" t="s">
        <v>3806</v>
      </c>
      <c r="L291" s="185">
        <v>1</v>
      </c>
      <c r="M291" s="338" t="s">
        <v>1526</v>
      </c>
      <c r="N291" s="186"/>
      <c r="O291" s="212"/>
      <c r="P291" s="73" t="s">
        <v>209</v>
      </c>
      <c r="Q291" s="187">
        <f t="shared" si="23"/>
        <v>14.095855</v>
      </c>
      <c r="R291" s="56" t="str">
        <f t="shared" si="21"/>
        <v>13,361</v>
      </c>
      <c r="S291" s="342" t="str">
        <f t="shared" si="22"/>
        <v>1820SB</v>
      </c>
      <c r="T291" s="24"/>
      <c r="U291" s="21"/>
      <c r="V291" s="24"/>
      <c r="W291" s="21"/>
      <c r="X291" s="21"/>
      <c r="Y291" s="21"/>
      <c r="Z291" s="83"/>
      <c r="AA291" s="83"/>
      <c r="AB291" s="84"/>
      <c r="AC291" s="85"/>
      <c r="AD291" s="85"/>
      <c r="AE291" s="86"/>
      <c r="AF291" s="83"/>
    </row>
    <row r="292" spans="1:32" customFormat="1" ht="40" customHeight="1" thickBot="1" x14ac:dyDescent="1.1000000000000001">
      <c r="A292" s="28">
        <v>12</v>
      </c>
      <c r="B292" s="270" t="s">
        <v>56</v>
      </c>
      <c r="C292" s="28">
        <v>3</v>
      </c>
      <c r="D292" s="294" t="s">
        <v>2377</v>
      </c>
      <c r="E292" s="54">
        <f t="shared" si="20"/>
        <v>42051</v>
      </c>
      <c r="F292" s="188">
        <v>42051</v>
      </c>
      <c r="G292" s="360" t="s">
        <v>3554</v>
      </c>
      <c r="H292" s="4" t="s">
        <v>1260</v>
      </c>
      <c r="I292" s="11">
        <v>1821</v>
      </c>
      <c r="J292" s="10" t="s">
        <v>140</v>
      </c>
      <c r="K292" s="55" t="s">
        <v>3807</v>
      </c>
      <c r="L292" s="185">
        <v>1</v>
      </c>
      <c r="M292" s="338" t="s">
        <v>1527</v>
      </c>
      <c r="N292" s="189"/>
      <c r="O292" s="213"/>
      <c r="P292" s="73" t="s">
        <v>177</v>
      </c>
      <c r="Q292" s="187">
        <f t="shared" si="23"/>
        <v>14.095855</v>
      </c>
      <c r="R292" s="56" t="str">
        <f t="shared" si="21"/>
        <v>13,361</v>
      </c>
      <c r="S292" s="342" t="str">
        <f t="shared" si="22"/>
        <v>1821SB</v>
      </c>
      <c r="T292" s="24"/>
      <c r="U292" s="21"/>
      <c r="V292" s="24"/>
      <c r="W292" s="21"/>
      <c r="X292" s="21"/>
      <c r="Y292" s="21"/>
      <c r="Z292" s="83"/>
      <c r="AA292" s="83"/>
      <c r="AB292" s="84"/>
      <c r="AC292" s="85"/>
      <c r="AD292" s="85"/>
      <c r="AE292" s="86"/>
      <c r="AF292" s="83"/>
    </row>
    <row r="293" spans="1:32" customFormat="1" ht="40" customHeight="1" thickBot="1" x14ac:dyDescent="1.1000000000000001">
      <c r="A293" s="28">
        <v>5</v>
      </c>
      <c r="B293" s="270" t="s">
        <v>46</v>
      </c>
      <c r="C293" s="28">
        <v>3</v>
      </c>
      <c r="D293" s="294" t="s">
        <v>2361</v>
      </c>
      <c r="E293" s="54">
        <f t="shared" si="20"/>
        <v>42248</v>
      </c>
      <c r="F293" s="188">
        <v>42248</v>
      </c>
      <c r="G293" s="360" t="s">
        <v>3554</v>
      </c>
      <c r="H293" s="4" t="s">
        <v>1260</v>
      </c>
      <c r="I293" s="11">
        <v>1822</v>
      </c>
      <c r="J293" s="10" t="s">
        <v>140</v>
      </c>
      <c r="K293" s="55" t="s">
        <v>3808</v>
      </c>
      <c r="L293" s="185">
        <v>1</v>
      </c>
      <c r="M293" s="338" t="s">
        <v>1528</v>
      </c>
      <c r="N293" s="186"/>
      <c r="O293" s="212"/>
      <c r="P293" s="73" t="s">
        <v>210</v>
      </c>
      <c r="Q293" s="187">
        <f t="shared" si="23"/>
        <v>14.095855</v>
      </c>
      <c r="R293" s="56" t="str">
        <f t="shared" si="21"/>
        <v>13,361</v>
      </c>
      <c r="S293" s="342" t="str">
        <f t="shared" si="22"/>
        <v>1822SB</v>
      </c>
      <c r="T293" s="24"/>
      <c r="U293" s="21"/>
      <c r="V293" s="24"/>
      <c r="W293" s="21"/>
      <c r="X293" s="21"/>
      <c r="Y293" s="21"/>
      <c r="Z293" s="83"/>
      <c r="AA293" s="83"/>
      <c r="AB293" s="84"/>
      <c r="AC293" s="85"/>
      <c r="AD293" s="85"/>
      <c r="AE293" s="86"/>
      <c r="AF293" s="83"/>
    </row>
    <row r="294" spans="1:32" customFormat="1" ht="40" customHeight="1" thickBot="1" x14ac:dyDescent="1.1000000000000001">
      <c r="A294" s="28">
        <v>5</v>
      </c>
      <c r="B294" s="270" t="s">
        <v>46</v>
      </c>
      <c r="C294" s="28">
        <v>3</v>
      </c>
      <c r="D294" s="294" t="s">
        <v>2361</v>
      </c>
      <c r="E294" s="54">
        <f t="shared" si="20"/>
        <v>42632</v>
      </c>
      <c r="F294" s="188">
        <v>42632</v>
      </c>
      <c r="G294" s="360" t="s">
        <v>3554</v>
      </c>
      <c r="H294" s="4" t="s">
        <v>1260</v>
      </c>
      <c r="I294" s="11">
        <v>1823</v>
      </c>
      <c r="J294" s="10" t="s">
        <v>140</v>
      </c>
      <c r="K294" s="55" t="s">
        <v>3809</v>
      </c>
      <c r="L294" s="185">
        <v>1</v>
      </c>
      <c r="M294" s="338" t="s">
        <v>1529</v>
      </c>
      <c r="N294" s="186"/>
      <c r="O294" s="212"/>
      <c r="P294" s="73" t="s">
        <v>309</v>
      </c>
      <c r="Q294" s="187">
        <f t="shared" si="23"/>
        <v>14.095855</v>
      </c>
      <c r="R294" s="56" t="str">
        <f t="shared" si="21"/>
        <v>13,361</v>
      </c>
      <c r="S294" s="342" t="str">
        <f t="shared" si="22"/>
        <v>1823SB</v>
      </c>
      <c r="T294" s="24"/>
      <c r="U294" s="21"/>
      <c r="V294" s="24"/>
      <c r="W294" s="21"/>
      <c r="X294" s="21"/>
      <c r="Y294" s="21"/>
      <c r="Z294" s="83"/>
      <c r="AA294" s="83"/>
      <c r="AB294" s="84"/>
      <c r="AC294" s="85"/>
      <c r="AD294" s="85"/>
      <c r="AE294" s="86"/>
      <c r="AF294" s="83"/>
    </row>
    <row r="295" spans="1:32" customFormat="1" ht="40" customHeight="1" thickBot="1" x14ac:dyDescent="1.1000000000000001">
      <c r="A295" s="28">
        <v>5</v>
      </c>
      <c r="B295" s="270" t="s">
        <v>46</v>
      </c>
      <c r="C295" s="28">
        <v>3</v>
      </c>
      <c r="D295" s="294" t="s">
        <v>2378</v>
      </c>
      <c r="E295" s="54">
        <f t="shared" si="20"/>
        <v>41898</v>
      </c>
      <c r="F295" s="188">
        <v>41898</v>
      </c>
      <c r="G295" s="360" t="s">
        <v>3554</v>
      </c>
      <c r="H295" s="4" t="s">
        <v>1260</v>
      </c>
      <c r="I295" s="11">
        <v>1824</v>
      </c>
      <c r="J295" s="10" t="s">
        <v>140</v>
      </c>
      <c r="K295" s="55" t="s">
        <v>3810</v>
      </c>
      <c r="L295" s="185">
        <v>1</v>
      </c>
      <c r="M295" s="338" t="s">
        <v>1530</v>
      </c>
      <c r="N295" s="189"/>
      <c r="O295" s="213"/>
      <c r="P295" s="73" t="s">
        <v>147</v>
      </c>
      <c r="Q295" s="187">
        <f t="shared" si="23"/>
        <v>14.095855</v>
      </c>
      <c r="R295" s="56" t="str">
        <f t="shared" si="21"/>
        <v>13,361</v>
      </c>
      <c r="S295" s="342" t="str">
        <f t="shared" si="22"/>
        <v>1824SB</v>
      </c>
      <c r="T295" s="24"/>
      <c r="U295" s="21"/>
      <c r="V295" s="24"/>
      <c r="W295" s="21"/>
      <c r="X295" s="21"/>
      <c r="Y295" s="21"/>
      <c r="Z295" s="83"/>
      <c r="AA295" s="83"/>
      <c r="AB295" s="84"/>
      <c r="AC295" s="85"/>
      <c r="AD295" s="85"/>
      <c r="AE295" s="86"/>
      <c r="AF295" s="83"/>
    </row>
    <row r="296" spans="1:32" customFormat="1" ht="40" customHeight="1" thickBot="1" x14ac:dyDescent="1.1000000000000001">
      <c r="A296" s="28">
        <v>14</v>
      </c>
      <c r="B296" s="270" t="s">
        <v>60</v>
      </c>
      <c r="C296" s="28">
        <v>3</v>
      </c>
      <c r="D296" s="294" t="s">
        <v>2378</v>
      </c>
      <c r="E296" s="54">
        <f t="shared" si="20"/>
        <v>41898</v>
      </c>
      <c r="F296" s="188">
        <v>41898</v>
      </c>
      <c r="G296" s="360" t="s">
        <v>3554</v>
      </c>
      <c r="H296" s="4" t="s">
        <v>1260</v>
      </c>
      <c r="I296" s="11">
        <v>1825</v>
      </c>
      <c r="J296" s="10" t="s">
        <v>140</v>
      </c>
      <c r="K296" s="55" t="s">
        <v>3811</v>
      </c>
      <c r="L296" s="185">
        <v>1</v>
      </c>
      <c r="M296" s="338" t="s">
        <v>1531</v>
      </c>
      <c r="N296" s="189"/>
      <c r="O296" s="213"/>
      <c r="P296" s="73" t="s">
        <v>148</v>
      </c>
      <c r="Q296" s="187">
        <f t="shared" si="23"/>
        <v>14.095855</v>
      </c>
      <c r="R296" s="56" t="str">
        <f t="shared" si="21"/>
        <v>13,361</v>
      </c>
      <c r="S296" s="342" t="str">
        <f t="shared" si="22"/>
        <v>1825SB</v>
      </c>
      <c r="T296" s="24"/>
      <c r="U296" s="21"/>
      <c r="V296" s="24"/>
      <c r="W296" s="21"/>
      <c r="X296" s="21"/>
      <c r="Y296" s="21"/>
      <c r="Z296" s="83"/>
      <c r="AA296" s="83"/>
      <c r="AB296" s="84"/>
      <c r="AC296" s="85"/>
      <c r="AD296" s="85"/>
      <c r="AE296" s="86"/>
      <c r="AF296" s="83"/>
    </row>
    <row r="297" spans="1:32" customFormat="1" ht="40" customHeight="1" thickBot="1" x14ac:dyDescent="1.1000000000000001">
      <c r="A297" s="28">
        <v>14</v>
      </c>
      <c r="B297" s="270" t="s">
        <v>60</v>
      </c>
      <c r="C297" s="28">
        <v>3</v>
      </c>
      <c r="D297" s="294" t="s">
        <v>2379</v>
      </c>
      <c r="E297" s="54">
        <f t="shared" si="20"/>
        <v>42051</v>
      </c>
      <c r="F297" s="188">
        <v>42051</v>
      </c>
      <c r="G297" s="360" t="s">
        <v>3554</v>
      </c>
      <c r="H297" s="4" t="s">
        <v>1260</v>
      </c>
      <c r="I297" s="11">
        <v>1826</v>
      </c>
      <c r="J297" s="10" t="s">
        <v>140</v>
      </c>
      <c r="K297" s="55" t="s">
        <v>3812</v>
      </c>
      <c r="L297" s="185">
        <v>1</v>
      </c>
      <c r="M297" s="338" t="s">
        <v>1532</v>
      </c>
      <c r="N297" s="189"/>
      <c r="O297" s="213"/>
      <c r="P297" s="73" t="s">
        <v>178</v>
      </c>
      <c r="Q297" s="187">
        <f t="shared" si="23"/>
        <v>14.095855</v>
      </c>
      <c r="R297" s="56" t="str">
        <f t="shared" si="21"/>
        <v>13,361</v>
      </c>
      <c r="S297" s="342" t="str">
        <f t="shared" si="22"/>
        <v>1826SB</v>
      </c>
      <c r="T297" s="24"/>
      <c r="U297" s="21"/>
      <c r="V297" s="24"/>
      <c r="W297" s="21"/>
      <c r="X297" s="21"/>
      <c r="Y297" s="21"/>
      <c r="Z297" s="83"/>
      <c r="AA297" s="83"/>
      <c r="AB297" s="84"/>
      <c r="AC297" s="85"/>
      <c r="AD297" s="85"/>
      <c r="AE297" s="86"/>
      <c r="AF297" s="83"/>
    </row>
    <row r="298" spans="1:32" customFormat="1" ht="40" customHeight="1" thickBot="1" x14ac:dyDescent="1.1000000000000001">
      <c r="A298" s="28">
        <v>14</v>
      </c>
      <c r="B298" s="270" t="s">
        <v>60</v>
      </c>
      <c r="C298" s="28">
        <v>3</v>
      </c>
      <c r="D298" s="294" t="s">
        <v>2379</v>
      </c>
      <c r="E298" s="54">
        <f t="shared" si="20"/>
        <v>45061</v>
      </c>
      <c r="F298" s="188">
        <v>45061</v>
      </c>
      <c r="G298" s="360" t="s">
        <v>3554</v>
      </c>
      <c r="H298" s="4" t="s">
        <v>1260</v>
      </c>
      <c r="I298" s="11">
        <v>1827</v>
      </c>
      <c r="J298" s="10" t="s">
        <v>140</v>
      </c>
      <c r="K298" s="55" t="s">
        <v>3813</v>
      </c>
      <c r="L298" s="185">
        <v>2</v>
      </c>
      <c r="M298" s="338" t="s">
        <v>4879</v>
      </c>
      <c r="N298" s="186"/>
      <c r="O298" s="212"/>
      <c r="P298" s="73" t="s">
        <v>2916</v>
      </c>
      <c r="Q298" s="187">
        <f t="shared" si="23"/>
        <v>14.095855</v>
      </c>
      <c r="R298" s="56" t="str">
        <f t="shared" si="21"/>
        <v>13,361</v>
      </c>
      <c r="S298" s="342" t="str">
        <f t="shared" si="22"/>
        <v>1827SB</v>
      </c>
      <c r="T298" s="24"/>
      <c r="U298" s="21"/>
      <c r="V298" s="24"/>
      <c r="W298" s="21"/>
      <c r="X298" s="21"/>
      <c r="Y298" s="21"/>
      <c r="Z298" s="83"/>
      <c r="AA298" s="83"/>
      <c r="AB298" s="84"/>
      <c r="AC298" s="85"/>
      <c r="AD298" s="85"/>
      <c r="AE298" s="86"/>
      <c r="AF298" s="83"/>
    </row>
    <row r="299" spans="1:32" customFormat="1" ht="40" customHeight="1" thickBot="1" x14ac:dyDescent="1.1000000000000001">
      <c r="A299" s="28">
        <v>14</v>
      </c>
      <c r="B299" s="270" t="s">
        <v>60</v>
      </c>
      <c r="C299" s="28">
        <v>3</v>
      </c>
      <c r="D299" s="294" t="s">
        <v>2379</v>
      </c>
      <c r="E299" s="54">
        <f t="shared" si="20"/>
        <v>44655</v>
      </c>
      <c r="F299" s="188">
        <v>44655</v>
      </c>
      <c r="G299" s="360" t="s">
        <v>3554</v>
      </c>
      <c r="H299" s="4" t="s">
        <v>1260</v>
      </c>
      <c r="I299" s="11">
        <v>1828</v>
      </c>
      <c r="J299" s="10" t="s">
        <v>140</v>
      </c>
      <c r="K299" s="55" t="s">
        <v>3814</v>
      </c>
      <c r="L299" s="185">
        <v>2</v>
      </c>
      <c r="M299" s="338" t="s">
        <v>4880</v>
      </c>
      <c r="N299" s="189"/>
      <c r="O299" s="259"/>
      <c r="P299" s="73" t="s">
        <v>2789</v>
      </c>
      <c r="Q299" s="187">
        <f t="shared" si="23"/>
        <v>14.095855</v>
      </c>
      <c r="R299" s="56" t="str">
        <f t="shared" si="21"/>
        <v>13,361</v>
      </c>
      <c r="S299" s="342" t="str">
        <f t="shared" si="22"/>
        <v>1828SB</v>
      </c>
      <c r="T299" s="24"/>
      <c r="U299" s="21"/>
      <c r="V299" s="24"/>
      <c r="W299" s="21"/>
      <c r="X299" s="21"/>
      <c r="Y299" s="21"/>
      <c r="Z299" s="83"/>
      <c r="AA299" s="83"/>
      <c r="AB299" s="84"/>
      <c r="AC299" s="85"/>
      <c r="AD299" s="85"/>
      <c r="AE299" s="86"/>
      <c r="AF299" s="83"/>
    </row>
    <row r="300" spans="1:32" customFormat="1" ht="40" customHeight="1" thickBot="1" x14ac:dyDescent="1.1000000000000001">
      <c r="A300" s="28">
        <v>14</v>
      </c>
      <c r="B300" s="270" t="s">
        <v>60</v>
      </c>
      <c r="C300" s="28">
        <v>3</v>
      </c>
      <c r="D300" s="294" t="s">
        <v>2380</v>
      </c>
      <c r="E300" s="54">
        <f t="shared" si="20"/>
        <v>42051</v>
      </c>
      <c r="F300" s="188">
        <v>42051</v>
      </c>
      <c r="G300" s="360" t="s">
        <v>3554</v>
      </c>
      <c r="H300" s="4" t="s">
        <v>1260</v>
      </c>
      <c r="I300" s="11">
        <v>1829</v>
      </c>
      <c r="J300" s="10" t="s">
        <v>140</v>
      </c>
      <c r="K300" s="55" t="s">
        <v>3815</v>
      </c>
      <c r="L300" s="185">
        <v>1</v>
      </c>
      <c r="M300" s="338" t="s">
        <v>1533</v>
      </c>
      <c r="N300" s="189"/>
      <c r="O300" s="213"/>
      <c r="P300" s="73" t="s">
        <v>179</v>
      </c>
      <c r="Q300" s="187">
        <f t="shared" si="23"/>
        <v>14.095855</v>
      </c>
      <c r="R300" s="56" t="str">
        <f t="shared" si="21"/>
        <v>13,361</v>
      </c>
      <c r="S300" s="342" t="str">
        <f t="shared" si="22"/>
        <v>1829SB</v>
      </c>
      <c r="T300" s="24"/>
      <c r="U300" s="21"/>
      <c r="V300" s="24"/>
      <c r="W300" s="21"/>
      <c r="X300" s="21"/>
      <c r="Y300" s="21"/>
      <c r="Z300" s="83"/>
      <c r="AA300" s="83"/>
      <c r="AB300" s="84"/>
      <c r="AC300" s="85"/>
      <c r="AD300" s="85"/>
      <c r="AE300" s="86"/>
      <c r="AF300" s="83"/>
    </row>
    <row r="301" spans="1:32" customFormat="1" ht="40" customHeight="1" thickBot="1" x14ac:dyDescent="1.1000000000000001">
      <c r="A301" s="28">
        <v>14</v>
      </c>
      <c r="B301" s="270" t="s">
        <v>60</v>
      </c>
      <c r="C301" s="28">
        <v>5</v>
      </c>
      <c r="D301" s="294" t="s">
        <v>2380</v>
      </c>
      <c r="E301" s="54">
        <f t="shared" si="20"/>
        <v>43150</v>
      </c>
      <c r="F301" s="188">
        <v>43150</v>
      </c>
      <c r="G301" s="360" t="s">
        <v>3554</v>
      </c>
      <c r="H301" s="4" t="s">
        <v>1260</v>
      </c>
      <c r="I301" s="11">
        <v>1830</v>
      </c>
      <c r="J301" s="10" t="s">
        <v>140</v>
      </c>
      <c r="K301" s="55" t="s">
        <v>3816</v>
      </c>
      <c r="L301" s="185">
        <v>1</v>
      </c>
      <c r="M301" s="338" t="s">
        <v>581</v>
      </c>
      <c r="N301" s="186"/>
      <c r="O301" s="212"/>
      <c r="P301" s="73" t="s">
        <v>582</v>
      </c>
      <c r="Q301" s="187">
        <f t="shared" si="23"/>
        <v>14.095855</v>
      </c>
      <c r="R301" s="56" t="str">
        <f t="shared" si="21"/>
        <v>13,361</v>
      </c>
      <c r="S301" s="342" t="str">
        <f t="shared" si="22"/>
        <v>1830SB</v>
      </c>
      <c r="T301" s="24"/>
      <c r="U301" s="21"/>
      <c r="V301" s="24"/>
      <c r="W301" s="21"/>
      <c r="X301" s="21"/>
      <c r="Y301" s="21"/>
      <c r="Z301" s="83"/>
      <c r="AA301" s="83"/>
      <c r="AB301" s="84"/>
      <c r="AC301" s="85"/>
      <c r="AD301" s="85"/>
      <c r="AE301" s="86"/>
      <c r="AF301" s="83"/>
    </row>
    <row r="302" spans="1:32" customFormat="1" ht="40" customHeight="1" thickBot="1" x14ac:dyDescent="1.1000000000000001">
      <c r="A302" s="28">
        <v>14</v>
      </c>
      <c r="B302" s="270" t="s">
        <v>60</v>
      </c>
      <c r="C302" s="28">
        <v>5</v>
      </c>
      <c r="D302" s="294" t="s">
        <v>2381</v>
      </c>
      <c r="E302" s="54">
        <f t="shared" si="20"/>
        <v>43381</v>
      </c>
      <c r="F302" s="188">
        <v>43381</v>
      </c>
      <c r="G302" s="360" t="s">
        <v>3554</v>
      </c>
      <c r="H302" s="4" t="s">
        <v>1260</v>
      </c>
      <c r="I302" s="11">
        <v>1831</v>
      </c>
      <c r="J302" s="10" t="s">
        <v>140</v>
      </c>
      <c r="K302" s="55" t="s">
        <v>3817</v>
      </c>
      <c r="L302" s="185">
        <v>1</v>
      </c>
      <c r="M302" s="338" t="s">
        <v>1534</v>
      </c>
      <c r="N302" s="186"/>
      <c r="O302" s="212"/>
      <c r="P302" s="73" t="s">
        <v>679</v>
      </c>
      <c r="Q302" s="187">
        <f t="shared" si="23"/>
        <v>14.095855</v>
      </c>
      <c r="R302" s="56" t="str">
        <f t="shared" si="21"/>
        <v>13,361</v>
      </c>
      <c r="S302" s="342" t="str">
        <f t="shared" si="22"/>
        <v>1831SB</v>
      </c>
      <c r="T302" s="24"/>
      <c r="U302" s="21"/>
      <c r="V302" s="24"/>
      <c r="W302" s="21"/>
      <c r="X302" s="21"/>
      <c r="Y302" s="21"/>
      <c r="Z302" s="83"/>
      <c r="AA302" s="83"/>
      <c r="AB302" s="84"/>
      <c r="AC302" s="85"/>
      <c r="AD302" s="85"/>
      <c r="AE302" s="86"/>
      <c r="AF302" s="83"/>
    </row>
    <row r="303" spans="1:32" customFormat="1" ht="40" customHeight="1" thickBot="1" x14ac:dyDescent="1.1000000000000001">
      <c r="A303" s="28">
        <v>15</v>
      </c>
      <c r="B303" s="270" t="s">
        <v>68</v>
      </c>
      <c r="C303" s="28">
        <v>5</v>
      </c>
      <c r="D303" s="294" t="s">
        <v>2381</v>
      </c>
      <c r="E303" s="54">
        <f t="shared" si="20"/>
        <v>43717</v>
      </c>
      <c r="F303" s="188">
        <v>43717</v>
      </c>
      <c r="G303" s="360" t="s">
        <v>3554</v>
      </c>
      <c r="H303" s="4" t="s">
        <v>1260</v>
      </c>
      <c r="I303" s="11">
        <v>1832</v>
      </c>
      <c r="J303" s="10" t="s">
        <v>140</v>
      </c>
      <c r="K303" s="55" t="s">
        <v>3818</v>
      </c>
      <c r="L303" s="185">
        <v>1</v>
      </c>
      <c r="M303" s="338" t="s">
        <v>1535</v>
      </c>
      <c r="N303" s="186"/>
      <c r="O303" s="212"/>
      <c r="P303" s="73" t="s">
        <v>1054</v>
      </c>
      <c r="Q303" s="187">
        <f t="shared" si="23"/>
        <v>14.095855</v>
      </c>
      <c r="R303" s="56" t="str">
        <f t="shared" si="21"/>
        <v>13,361</v>
      </c>
      <c r="S303" s="342" t="str">
        <f t="shared" si="22"/>
        <v>1832SB</v>
      </c>
      <c r="T303" s="24"/>
      <c r="U303" s="21"/>
      <c r="V303" s="24"/>
      <c r="W303" s="21"/>
      <c r="X303" s="21"/>
      <c r="Y303" s="21"/>
      <c r="Z303" s="83"/>
      <c r="AA303" s="83"/>
      <c r="AB303" s="84"/>
      <c r="AC303" s="85"/>
      <c r="AD303" s="85"/>
      <c r="AE303" s="86"/>
      <c r="AF303" s="83"/>
    </row>
    <row r="304" spans="1:32" customFormat="1" ht="40" customHeight="1" thickBot="1" x14ac:dyDescent="1.1000000000000001">
      <c r="A304" s="28">
        <v>15</v>
      </c>
      <c r="B304" s="270" t="s">
        <v>68</v>
      </c>
      <c r="C304" s="28">
        <v>5</v>
      </c>
      <c r="D304" s="294" t="s">
        <v>2365</v>
      </c>
      <c r="E304" s="54">
        <f t="shared" si="20"/>
        <v>43717</v>
      </c>
      <c r="F304" s="188">
        <v>43717</v>
      </c>
      <c r="G304" s="360" t="s">
        <v>3554</v>
      </c>
      <c r="H304" s="4" t="s">
        <v>1260</v>
      </c>
      <c r="I304" s="11">
        <v>1833</v>
      </c>
      <c r="J304" s="10" t="s">
        <v>140</v>
      </c>
      <c r="K304" s="55" t="s">
        <v>3819</v>
      </c>
      <c r="L304" s="185">
        <v>1</v>
      </c>
      <c r="M304" s="338" t="s">
        <v>1536</v>
      </c>
      <c r="N304" s="186"/>
      <c r="O304" s="212"/>
      <c r="P304" s="73" t="s">
        <v>1055</v>
      </c>
      <c r="Q304" s="187">
        <f t="shared" si="23"/>
        <v>14.095855</v>
      </c>
      <c r="R304" s="56" t="str">
        <f t="shared" si="21"/>
        <v>13,361</v>
      </c>
      <c r="S304" s="342" t="str">
        <f t="shared" si="22"/>
        <v>1833SB</v>
      </c>
      <c r="T304" s="24"/>
      <c r="U304" s="21"/>
      <c r="V304" s="24"/>
      <c r="W304" s="21"/>
      <c r="X304" s="21"/>
      <c r="Y304" s="21"/>
      <c r="Z304" s="83"/>
      <c r="AA304" s="83"/>
      <c r="AB304" s="84"/>
      <c r="AC304" s="85"/>
      <c r="AD304" s="85"/>
      <c r="AE304" s="86"/>
      <c r="AF304" s="83"/>
    </row>
    <row r="305" spans="1:32" customFormat="1" ht="40" customHeight="1" thickBot="1" x14ac:dyDescent="1.1000000000000001">
      <c r="A305" s="28">
        <v>15</v>
      </c>
      <c r="B305" s="270" t="s">
        <v>68</v>
      </c>
      <c r="C305" s="28">
        <v>5</v>
      </c>
      <c r="D305" s="294" t="s">
        <v>2382</v>
      </c>
      <c r="E305" s="54">
        <f t="shared" si="20"/>
        <v>43717</v>
      </c>
      <c r="F305" s="188">
        <v>43717</v>
      </c>
      <c r="G305" s="360" t="s">
        <v>3554</v>
      </c>
      <c r="H305" s="4" t="s">
        <v>1260</v>
      </c>
      <c r="I305" s="11">
        <v>1834</v>
      </c>
      <c r="J305" s="10" t="s">
        <v>140</v>
      </c>
      <c r="K305" s="55" t="s">
        <v>3820</v>
      </c>
      <c r="L305" s="185">
        <v>1</v>
      </c>
      <c r="M305" s="338" t="s">
        <v>1537</v>
      </c>
      <c r="N305" s="186"/>
      <c r="O305" s="212"/>
      <c r="P305" s="223" t="s">
        <v>1056</v>
      </c>
      <c r="Q305" s="187">
        <f t="shared" si="23"/>
        <v>14.095855</v>
      </c>
      <c r="R305" s="56" t="str">
        <f t="shared" si="21"/>
        <v>13,361</v>
      </c>
      <c r="S305" s="342" t="str">
        <f t="shared" si="22"/>
        <v>1834SB</v>
      </c>
      <c r="T305" s="24"/>
      <c r="U305" s="21"/>
      <c r="V305" s="24"/>
      <c r="W305" s="21"/>
      <c r="X305" s="21"/>
      <c r="Y305" s="21"/>
      <c r="Z305" s="87"/>
      <c r="AA305" s="87"/>
      <c r="AB305" s="88"/>
      <c r="AC305" s="89"/>
      <c r="AD305" s="89"/>
      <c r="AE305" s="90"/>
      <c r="AF305" s="87"/>
    </row>
    <row r="306" spans="1:32" customFormat="1" ht="40" customHeight="1" thickBot="1" x14ac:dyDescent="1.1000000000000001">
      <c r="A306" s="28">
        <v>15</v>
      </c>
      <c r="B306" s="270" t="s">
        <v>68</v>
      </c>
      <c r="C306" s="28">
        <v>5</v>
      </c>
      <c r="D306" s="294" t="s">
        <v>2382</v>
      </c>
      <c r="E306" s="54">
        <f t="shared" ref="E306:E369" si="24">SUM(F306)</f>
        <v>43717</v>
      </c>
      <c r="F306" s="188">
        <v>43717</v>
      </c>
      <c r="G306" s="360" t="s">
        <v>3554</v>
      </c>
      <c r="H306" s="4" t="s">
        <v>1260</v>
      </c>
      <c r="I306" s="11">
        <v>1835</v>
      </c>
      <c r="J306" s="10" t="s">
        <v>140</v>
      </c>
      <c r="K306" s="55" t="s">
        <v>3821</v>
      </c>
      <c r="L306" s="185">
        <v>1</v>
      </c>
      <c r="M306" s="338" t="s">
        <v>1538</v>
      </c>
      <c r="N306" s="186"/>
      <c r="O306" s="212"/>
      <c r="P306" s="73" t="s">
        <v>1057</v>
      </c>
      <c r="Q306" s="187">
        <f t="shared" si="23"/>
        <v>14.095855</v>
      </c>
      <c r="R306" s="56" t="str">
        <f t="shared" si="21"/>
        <v>13,361</v>
      </c>
      <c r="S306" s="342" t="str">
        <f t="shared" si="22"/>
        <v>1835SB</v>
      </c>
      <c r="T306" s="24"/>
      <c r="U306" s="21"/>
      <c r="V306" s="24"/>
      <c r="W306" s="21"/>
      <c r="X306" s="21"/>
      <c r="Y306" s="21"/>
      <c r="Z306" s="83"/>
      <c r="AA306" s="83"/>
      <c r="AB306" s="84"/>
      <c r="AC306" s="85"/>
      <c r="AD306" s="85"/>
      <c r="AE306" s="86"/>
      <c r="AF306" s="83"/>
    </row>
    <row r="307" spans="1:32" customFormat="1" ht="40" customHeight="1" thickBot="1" x14ac:dyDescent="1.1000000000000001">
      <c r="A307" s="28">
        <v>15</v>
      </c>
      <c r="B307" s="270" t="s">
        <v>68</v>
      </c>
      <c r="C307" s="28">
        <v>5</v>
      </c>
      <c r="D307" s="294" t="s">
        <v>2382</v>
      </c>
      <c r="E307" s="54">
        <f t="shared" si="24"/>
        <v>43717</v>
      </c>
      <c r="F307" s="188">
        <v>43717</v>
      </c>
      <c r="G307" s="360" t="s">
        <v>3554</v>
      </c>
      <c r="H307" s="4" t="s">
        <v>1260</v>
      </c>
      <c r="I307" s="11">
        <v>1836</v>
      </c>
      <c r="J307" s="10" t="s">
        <v>140</v>
      </c>
      <c r="K307" s="55" t="s">
        <v>3822</v>
      </c>
      <c r="L307" s="185">
        <v>1</v>
      </c>
      <c r="M307" s="338" t="s">
        <v>1539</v>
      </c>
      <c r="N307" s="186"/>
      <c r="O307" s="212"/>
      <c r="P307" s="221" t="s">
        <v>1058</v>
      </c>
      <c r="Q307" s="187">
        <f t="shared" si="23"/>
        <v>14.095855</v>
      </c>
      <c r="R307" s="56" t="str">
        <f t="shared" si="21"/>
        <v>13,361</v>
      </c>
      <c r="S307" s="342" t="str">
        <f t="shared" si="22"/>
        <v>1836SB</v>
      </c>
      <c r="T307" s="24"/>
      <c r="U307" s="21"/>
      <c r="V307" s="24"/>
      <c r="W307" s="21"/>
      <c r="X307" s="21"/>
      <c r="Y307" s="21"/>
      <c r="Z307" s="83"/>
      <c r="AA307" s="83"/>
      <c r="AB307" s="84"/>
      <c r="AC307" s="85"/>
      <c r="AD307" s="85"/>
      <c r="AE307" s="86"/>
      <c r="AF307" s="83"/>
    </row>
    <row r="308" spans="1:32" customFormat="1" ht="40" customHeight="1" thickBot="1" x14ac:dyDescent="1.1000000000000001">
      <c r="A308" s="28">
        <v>15</v>
      </c>
      <c r="B308" s="270" t="s">
        <v>68</v>
      </c>
      <c r="C308" s="28">
        <v>5</v>
      </c>
      <c r="D308" s="294" t="s">
        <v>2383</v>
      </c>
      <c r="E308" s="54">
        <f t="shared" si="24"/>
        <v>43717</v>
      </c>
      <c r="F308" s="188">
        <v>43717</v>
      </c>
      <c r="G308" s="360" t="s">
        <v>3554</v>
      </c>
      <c r="H308" s="4" t="s">
        <v>1260</v>
      </c>
      <c r="I308" s="11">
        <v>1837</v>
      </c>
      <c r="J308" s="10" t="s">
        <v>140</v>
      </c>
      <c r="K308" s="55" t="s">
        <v>3823</v>
      </c>
      <c r="L308" s="185">
        <v>1</v>
      </c>
      <c r="M308" s="338" t="s">
        <v>1540</v>
      </c>
      <c r="N308" s="186"/>
      <c r="O308" s="212"/>
      <c r="P308" s="73" t="s">
        <v>1059</v>
      </c>
      <c r="Q308" s="187">
        <f t="shared" si="23"/>
        <v>14.095855</v>
      </c>
      <c r="R308" s="56" t="str">
        <f t="shared" si="21"/>
        <v>13,361</v>
      </c>
      <c r="S308" s="342" t="str">
        <f t="shared" si="22"/>
        <v>1837SB</v>
      </c>
      <c r="T308" s="24"/>
      <c r="U308" s="21"/>
      <c r="V308" s="24"/>
      <c r="W308" s="21"/>
      <c r="X308" s="21"/>
      <c r="Y308" s="21"/>
      <c r="Z308" s="83"/>
      <c r="AA308" s="83"/>
      <c r="AB308" s="84"/>
      <c r="AC308" s="85"/>
      <c r="AD308" s="85"/>
      <c r="AE308" s="86"/>
      <c r="AF308" s="83"/>
    </row>
    <row r="309" spans="1:32" customFormat="1" ht="40" customHeight="1" thickBot="1" x14ac:dyDescent="1.1000000000000001">
      <c r="A309" s="28">
        <v>15</v>
      </c>
      <c r="B309" s="270" t="s">
        <v>68</v>
      </c>
      <c r="C309" s="28">
        <v>5</v>
      </c>
      <c r="D309" s="294" t="s">
        <v>2383</v>
      </c>
      <c r="E309" s="54">
        <f t="shared" si="24"/>
        <v>45670</v>
      </c>
      <c r="F309" s="188">
        <v>45670</v>
      </c>
      <c r="G309" s="360" t="s">
        <v>3554</v>
      </c>
      <c r="H309" s="4" t="s">
        <v>1260</v>
      </c>
      <c r="I309" s="11">
        <v>1838</v>
      </c>
      <c r="J309" s="10" t="s">
        <v>140</v>
      </c>
      <c r="K309" s="55" t="s">
        <v>3155</v>
      </c>
      <c r="L309" s="185">
        <v>2</v>
      </c>
      <c r="M309" s="338" t="s">
        <v>5138</v>
      </c>
      <c r="N309" s="186"/>
      <c r="O309" s="212"/>
      <c r="P309" s="73" t="s">
        <v>3338</v>
      </c>
      <c r="Q309" s="187">
        <f t="shared" si="23"/>
        <v>14.095855</v>
      </c>
      <c r="R309" s="56" t="str">
        <f t="shared" si="21"/>
        <v>13,361</v>
      </c>
      <c r="S309" s="342" t="str">
        <f t="shared" si="22"/>
        <v>1838SB</v>
      </c>
      <c r="T309" s="24"/>
      <c r="U309" s="21"/>
      <c r="V309" s="24"/>
      <c r="W309" s="21"/>
      <c r="X309" s="21"/>
      <c r="Y309" s="21"/>
      <c r="Z309" s="83"/>
      <c r="AA309" s="83"/>
      <c r="AB309" s="84"/>
      <c r="AC309" s="85"/>
      <c r="AD309" s="85"/>
      <c r="AE309" s="86"/>
      <c r="AF309" s="83"/>
    </row>
    <row r="310" spans="1:32" customFormat="1" ht="40" customHeight="1" thickBot="1" x14ac:dyDescent="1.1000000000000001">
      <c r="A310" s="28">
        <v>15</v>
      </c>
      <c r="B310" s="270" t="s">
        <v>68</v>
      </c>
      <c r="C310" s="28">
        <v>5</v>
      </c>
      <c r="D310" s="294" t="s">
        <v>2384</v>
      </c>
      <c r="E310" s="54">
        <f t="shared" si="24"/>
        <v>41898</v>
      </c>
      <c r="F310" s="188">
        <v>41898</v>
      </c>
      <c r="G310" s="360" t="s">
        <v>3554</v>
      </c>
      <c r="H310" s="4" t="s">
        <v>1260</v>
      </c>
      <c r="I310" s="11">
        <v>1839</v>
      </c>
      <c r="J310" s="10" t="s">
        <v>140</v>
      </c>
      <c r="K310" s="55" t="s">
        <v>3824</v>
      </c>
      <c r="L310" s="185">
        <v>1</v>
      </c>
      <c r="M310" s="338" t="s">
        <v>1541</v>
      </c>
      <c r="N310" s="189"/>
      <c r="O310" s="213"/>
      <c r="P310" s="73" t="s">
        <v>149</v>
      </c>
      <c r="Q310" s="187">
        <f t="shared" si="23"/>
        <v>14.095855</v>
      </c>
      <c r="R310" s="56" t="str">
        <f t="shared" si="21"/>
        <v>13,361</v>
      </c>
      <c r="S310" s="342" t="str">
        <f t="shared" si="22"/>
        <v>1839SB</v>
      </c>
      <c r="T310" s="24"/>
      <c r="U310" s="21"/>
      <c r="V310" s="24"/>
      <c r="W310" s="21"/>
      <c r="X310" s="21"/>
      <c r="Y310" s="21"/>
      <c r="Z310" s="83"/>
      <c r="AA310" s="83"/>
      <c r="AB310" s="84"/>
      <c r="AC310" s="85"/>
      <c r="AD310" s="85"/>
      <c r="AE310" s="86"/>
      <c r="AF310" s="83"/>
    </row>
    <row r="311" spans="1:32" customFormat="1" ht="40" customHeight="1" thickBot="1" x14ac:dyDescent="1.1000000000000001">
      <c r="A311" s="28">
        <v>15</v>
      </c>
      <c r="B311" s="270" t="s">
        <v>68</v>
      </c>
      <c r="C311" s="28">
        <v>5</v>
      </c>
      <c r="D311" s="294" t="s">
        <v>2384</v>
      </c>
      <c r="E311" s="54">
        <f t="shared" si="24"/>
        <v>42632</v>
      </c>
      <c r="F311" s="188">
        <v>42632</v>
      </c>
      <c r="G311" s="360" t="s">
        <v>3554</v>
      </c>
      <c r="H311" s="4" t="s">
        <v>1260</v>
      </c>
      <c r="I311" s="11">
        <v>1840</v>
      </c>
      <c r="J311" s="10" t="s">
        <v>140</v>
      </c>
      <c r="K311" s="55" t="s">
        <v>3825</v>
      </c>
      <c r="L311" s="185">
        <v>1</v>
      </c>
      <c r="M311" s="338" t="s">
        <v>1542</v>
      </c>
      <c r="N311" s="186"/>
      <c r="O311" s="212"/>
      <c r="P311" s="73" t="s">
        <v>310</v>
      </c>
      <c r="Q311" s="187">
        <f t="shared" si="23"/>
        <v>14.095855</v>
      </c>
      <c r="R311" s="56" t="str">
        <f t="shared" si="21"/>
        <v>13,361</v>
      </c>
      <c r="S311" s="342" t="str">
        <f t="shared" si="22"/>
        <v>1840SB</v>
      </c>
      <c r="T311" s="24"/>
      <c r="U311" s="21"/>
      <c r="V311" s="24"/>
      <c r="W311" s="21"/>
      <c r="X311" s="21"/>
      <c r="Y311" s="21"/>
      <c r="Z311" s="83"/>
      <c r="AA311" s="83"/>
      <c r="AB311" s="84"/>
      <c r="AC311" s="85"/>
      <c r="AD311" s="85"/>
      <c r="AE311" s="86"/>
      <c r="AF311" s="83"/>
    </row>
    <row r="312" spans="1:32" customFormat="1" ht="40" customHeight="1" thickBot="1" x14ac:dyDescent="1.1000000000000001">
      <c r="A312" s="28">
        <v>16</v>
      </c>
      <c r="B312" s="270" t="s">
        <v>70</v>
      </c>
      <c r="C312" s="28">
        <v>5</v>
      </c>
      <c r="D312" s="294" t="s">
        <v>2385</v>
      </c>
      <c r="E312" s="54">
        <f t="shared" si="24"/>
        <v>42632</v>
      </c>
      <c r="F312" s="188">
        <v>42632</v>
      </c>
      <c r="G312" s="360" t="s">
        <v>3554</v>
      </c>
      <c r="H312" s="4" t="s">
        <v>1260</v>
      </c>
      <c r="I312" s="11">
        <v>1841</v>
      </c>
      <c r="J312" s="10" t="s">
        <v>140</v>
      </c>
      <c r="K312" s="55" t="s">
        <v>3826</v>
      </c>
      <c r="L312" s="185">
        <v>1</v>
      </c>
      <c r="M312" s="338" t="s">
        <v>1543</v>
      </c>
      <c r="N312" s="186"/>
      <c r="O312" s="212"/>
      <c r="P312" s="73" t="s">
        <v>311</v>
      </c>
      <c r="Q312" s="187">
        <f t="shared" si="23"/>
        <v>14.095855</v>
      </c>
      <c r="R312" s="56" t="str">
        <f t="shared" si="21"/>
        <v>13,361</v>
      </c>
      <c r="S312" s="342" t="str">
        <f t="shared" si="22"/>
        <v>1841SB</v>
      </c>
      <c r="T312" s="24"/>
      <c r="U312" s="21"/>
      <c r="V312" s="24"/>
      <c r="W312" s="21"/>
      <c r="X312" s="21"/>
      <c r="Y312" s="21"/>
      <c r="Z312" s="83"/>
      <c r="AA312" s="83"/>
      <c r="AB312" s="84"/>
      <c r="AC312" s="85"/>
      <c r="AD312" s="85"/>
      <c r="AE312" s="86"/>
      <c r="AF312" s="83"/>
    </row>
    <row r="313" spans="1:32" customFormat="1" ht="40" customHeight="1" thickBot="1" x14ac:dyDescent="1.1000000000000001">
      <c r="A313" s="28">
        <v>16</v>
      </c>
      <c r="B313" s="270" t="s">
        <v>70</v>
      </c>
      <c r="C313" s="28">
        <v>5</v>
      </c>
      <c r="D313" s="294" t="s">
        <v>2386</v>
      </c>
      <c r="E313" s="54">
        <f t="shared" si="24"/>
        <v>42779</v>
      </c>
      <c r="F313" s="188">
        <v>42779</v>
      </c>
      <c r="G313" s="360" t="s">
        <v>3554</v>
      </c>
      <c r="H313" s="4" t="s">
        <v>1260</v>
      </c>
      <c r="I313" s="11">
        <v>1842</v>
      </c>
      <c r="J313" s="10" t="s">
        <v>140</v>
      </c>
      <c r="K313" s="55" t="s">
        <v>3827</v>
      </c>
      <c r="L313" s="185">
        <v>1</v>
      </c>
      <c r="M313" s="338" t="s">
        <v>1544</v>
      </c>
      <c r="N313" s="186"/>
      <c r="O313" s="212"/>
      <c r="P313" s="73" t="s">
        <v>371</v>
      </c>
      <c r="Q313" s="187">
        <f t="shared" si="23"/>
        <v>14.095855</v>
      </c>
      <c r="R313" s="56" t="str">
        <f t="shared" si="21"/>
        <v>13,361</v>
      </c>
      <c r="S313" s="342" t="str">
        <f t="shared" si="22"/>
        <v>1842SB</v>
      </c>
      <c r="T313" s="24"/>
      <c r="U313" s="21"/>
      <c r="V313" s="24"/>
      <c r="W313" s="21"/>
      <c r="X313" s="21"/>
      <c r="Y313" s="21"/>
      <c r="Z313" s="83"/>
      <c r="AA313" s="83"/>
      <c r="AB313" s="84"/>
      <c r="AC313" s="85"/>
      <c r="AD313" s="85"/>
      <c r="AE313" s="86"/>
      <c r="AF313" s="83"/>
    </row>
    <row r="314" spans="1:32" customFormat="1" ht="40" customHeight="1" thickBot="1" x14ac:dyDescent="1.1000000000000001">
      <c r="A314" s="28">
        <v>16</v>
      </c>
      <c r="B314" s="270" t="s">
        <v>70</v>
      </c>
      <c r="C314" s="28">
        <v>5</v>
      </c>
      <c r="D314" s="294" t="s">
        <v>2386</v>
      </c>
      <c r="E314" s="54">
        <f t="shared" si="24"/>
        <v>42632</v>
      </c>
      <c r="F314" s="188">
        <v>42632</v>
      </c>
      <c r="G314" s="360" t="s">
        <v>3554</v>
      </c>
      <c r="H314" s="4" t="s">
        <v>1260</v>
      </c>
      <c r="I314" s="11">
        <v>1843</v>
      </c>
      <c r="J314" s="10" t="s">
        <v>140</v>
      </c>
      <c r="K314" s="55" t="s">
        <v>3828</v>
      </c>
      <c r="L314" s="185">
        <v>1</v>
      </c>
      <c r="M314" s="338" t="s">
        <v>1545</v>
      </c>
      <c r="N314" s="186"/>
      <c r="O314" s="212"/>
      <c r="P314" s="221" t="s">
        <v>312</v>
      </c>
      <c r="Q314" s="187">
        <f t="shared" si="23"/>
        <v>14.095855</v>
      </c>
      <c r="R314" s="56" t="str">
        <f t="shared" si="21"/>
        <v>13,361</v>
      </c>
      <c r="S314" s="342" t="str">
        <f t="shared" si="22"/>
        <v>1843SB</v>
      </c>
      <c r="T314" s="24"/>
      <c r="U314" s="21"/>
      <c r="V314" s="24"/>
      <c r="W314" s="21"/>
      <c r="X314" s="21"/>
      <c r="Y314" s="21"/>
      <c r="Z314" s="83"/>
      <c r="AA314" s="83"/>
      <c r="AB314" s="84"/>
      <c r="AC314" s="85"/>
      <c r="AD314" s="85"/>
      <c r="AE314" s="86"/>
      <c r="AF314" s="83"/>
    </row>
    <row r="315" spans="1:32" customFormat="1" ht="40" customHeight="1" thickBot="1" x14ac:dyDescent="1.1000000000000001">
      <c r="A315" s="28">
        <v>16</v>
      </c>
      <c r="B315" s="270" t="s">
        <v>70</v>
      </c>
      <c r="C315" s="28">
        <v>5</v>
      </c>
      <c r="D315" s="294" t="s">
        <v>2387</v>
      </c>
      <c r="E315" s="54">
        <f t="shared" si="24"/>
        <v>42982</v>
      </c>
      <c r="F315" s="188">
        <v>42982</v>
      </c>
      <c r="G315" s="360" t="s">
        <v>3554</v>
      </c>
      <c r="H315" s="4" t="s">
        <v>1260</v>
      </c>
      <c r="I315" s="11">
        <v>1844</v>
      </c>
      <c r="J315" s="10" t="s">
        <v>140</v>
      </c>
      <c r="K315" s="55" t="s">
        <v>3829</v>
      </c>
      <c r="L315" s="185">
        <v>1</v>
      </c>
      <c r="M315" s="338" t="s">
        <v>431</v>
      </c>
      <c r="N315" s="186"/>
      <c r="O315" s="212"/>
      <c r="P315" s="73" t="s">
        <v>432</v>
      </c>
      <c r="Q315" s="187">
        <f t="shared" si="23"/>
        <v>14.095855</v>
      </c>
      <c r="R315" s="56" t="str">
        <f t="shared" si="21"/>
        <v>13,361</v>
      </c>
      <c r="S315" s="342" t="str">
        <f t="shared" si="22"/>
        <v>1844SB</v>
      </c>
      <c r="T315" s="24"/>
      <c r="U315" s="21"/>
      <c r="V315" s="24"/>
      <c r="W315" s="21"/>
      <c r="X315" s="21"/>
      <c r="Y315" s="21"/>
      <c r="Z315" s="83"/>
      <c r="AA315" s="83"/>
      <c r="AB315" s="84"/>
      <c r="AC315" s="85"/>
      <c r="AD315" s="85"/>
      <c r="AE315" s="86"/>
      <c r="AF315" s="83"/>
    </row>
    <row r="316" spans="1:32" customFormat="1" ht="40" customHeight="1" thickBot="1" x14ac:dyDescent="1.1000000000000001">
      <c r="A316" s="28">
        <v>16</v>
      </c>
      <c r="B316" s="270" t="s">
        <v>70</v>
      </c>
      <c r="C316" s="28">
        <v>5</v>
      </c>
      <c r="D316" s="294" t="s">
        <v>2388</v>
      </c>
      <c r="E316" s="54">
        <f t="shared" si="24"/>
        <v>43150</v>
      </c>
      <c r="F316" s="188">
        <v>43150</v>
      </c>
      <c r="G316" s="360" t="s">
        <v>3554</v>
      </c>
      <c r="H316" s="4" t="s">
        <v>1260</v>
      </c>
      <c r="I316" s="11">
        <v>1845</v>
      </c>
      <c r="J316" s="10" t="s">
        <v>140</v>
      </c>
      <c r="K316" s="55" t="s">
        <v>3830</v>
      </c>
      <c r="L316" s="185">
        <v>1</v>
      </c>
      <c r="M316" s="338" t="s">
        <v>583</v>
      </c>
      <c r="N316" s="186"/>
      <c r="O316" s="212"/>
      <c r="P316" s="221" t="s">
        <v>584</v>
      </c>
      <c r="Q316" s="187">
        <f t="shared" si="23"/>
        <v>14.095855</v>
      </c>
      <c r="R316" s="56" t="str">
        <f t="shared" si="21"/>
        <v>13,361</v>
      </c>
      <c r="S316" s="342" t="str">
        <f t="shared" si="22"/>
        <v>1845SB</v>
      </c>
      <c r="T316" s="24"/>
      <c r="U316" s="21"/>
      <c r="V316" s="24"/>
      <c r="W316" s="21"/>
      <c r="X316" s="21"/>
      <c r="Y316" s="21"/>
      <c r="Z316" s="83"/>
      <c r="AA316" s="83"/>
      <c r="AB316" s="84"/>
      <c r="AC316" s="85"/>
      <c r="AD316" s="85"/>
      <c r="AE316" s="86"/>
      <c r="AF316" s="83"/>
    </row>
    <row r="317" spans="1:32" customFormat="1" ht="40" customHeight="1" thickBot="1" x14ac:dyDescent="1.1000000000000001">
      <c r="A317" s="28">
        <v>16</v>
      </c>
      <c r="B317" s="270" t="s">
        <v>70</v>
      </c>
      <c r="C317" s="28">
        <v>5</v>
      </c>
      <c r="D317" s="294" t="s">
        <v>2389</v>
      </c>
      <c r="E317" s="54">
        <f t="shared" si="24"/>
        <v>42884</v>
      </c>
      <c r="F317" s="188">
        <v>42884</v>
      </c>
      <c r="G317" s="360" t="s">
        <v>3554</v>
      </c>
      <c r="H317" s="4" t="s">
        <v>1260</v>
      </c>
      <c r="I317" s="11">
        <v>1846</v>
      </c>
      <c r="J317" s="10" t="s">
        <v>140</v>
      </c>
      <c r="K317" s="55" t="s">
        <v>3831</v>
      </c>
      <c r="L317" s="185">
        <v>1</v>
      </c>
      <c r="M317" s="338" t="s">
        <v>1546</v>
      </c>
      <c r="N317" s="186"/>
      <c r="O317" s="212"/>
      <c r="P317" s="73" t="s">
        <v>408</v>
      </c>
      <c r="Q317" s="187">
        <f t="shared" si="23"/>
        <v>14.095855</v>
      </c>
      <c r="R317" s="56" t="str">
        <f t="shared" si="21"/>
        <v>13,361</v>
      </c>
      <c r="S317" s="342" t="str">
        <f t="shared" si="22"/>
        <v>1846SB</v>
      </c>
      <c r="T317" s="24"/>
      <c r="U317" s="21"/>
      <c r="V317" s="24"/>
      <c r="W317" s="21"/>
      <c r="X317" s="21"/>
      <c r="Y317" s="21"/>
      <c r="Z317" s="83"/>
      <c r="AA317" s="83"/>
      <c r="AB317" s="84"/>
      <c r="AC317" s="85"/>
      <c r="AD317" s="85"/>
      <c r="AE317" s="86"/>
      <c r="AF317" s="83"/>
    </row>
    <row r="318" spans="1:32" customFormat="1" ht="40" customHeight="1" x14ac:dyDescent="1.05">
      <c r="A318" s="28">
        <v>16</v>
      </c>
      <c r="B318" s="270" t="s">
        <v>70</v>
      </c>
      <c r="C318" s="28">
        <v>5</v>
      </c>
      <c r="D318" s="294" t="s">
        <v>2389</v>
      </c>
      <c r="E318" s="54">
        <f t="shared" si="24"/>
        <v>45453</v>
      </c>
      <c r="F318" s="188">
        <v>45453</v>
      </c>
      <c r="G318" s="360" t="s">
        <v>3540</v>
      </c>
      <c r="H318" s="4" t="s">
        <v>1260</v>
      </c>
      <c r="I318" s="11">
        <v>1847</v>
      </c>
      <c r="J318" s="10" t="s">
        <v>32</v>
      </c>
      <c r="K318" s="55" t="s">
        <v>3832</v>
      </c>
      <c r="L318" s="185">
        <v>5</v>
      </c>
      <c r="M318" s="338" t="s">
        <v>4881</v>
      </c>
      <c r="N318" s="186"/>
      <c r="O318" s="212"/>
      <c r="P318" s="73" t="s">
        <v>3110</v>
      </c>
      <c r="Q318" s="187">
        <f t="shared" si="23"/>
        <v>14.095855</v>
      </c>
      <c r="R318" s="56" t="str">
        <f t="shared" si="21"/>
        <v>13,361</v>
      </c>
      <c r="S318" s="342" t="str">
        <f t="shared" si="22"/>
        <v>1847OT</v>
      </c>
      <c r="T318" s="24"/>
      <c r="U318" s="21"/>
      <c r="V318" s="24"/>
      <c r="W318" s="21"/>
      <c r="X318" s="21"/>
      <c r="Y318" s="21"/>
      <c r="Z318" s="82" t="s">
        <v>127</v>
      </c>
      <c r="AA318" s="82" t="s">
        <v>128</v>
      </c>
      <c r="AB318" s="82"/>
      <c r="AC318" s="82"/>
      <c r="AD318" s="82"/>
      <c r="AE318" s="82"/>
      <c r="AF318" s="82" t="s">
        <v>129</v>
      </c>
    </row>
    <row r="319" spans="1:32" customFormat="1" ht="40" customHeight="1" x14ac:dyDescent="1.05">
      <c r="A319" s="28">
        <v>16</v>
      </c>
      <c r="B319" s="270" t="s">
        <v>70</v>
      </c>
      <c r="C319" s="28">
        <v>5</v>
      </c>
      <c r="D319" s="294" t="s">
        <v>2389</v>
      </c>
      <c r="E319" s="54">
        <f t="shared" si="24"/>
        <v>44697</v>
      </c>
      <c r="F319" s="188">
        <v>44697</v>
      </c>
      <c r="G319" s="360" t="s">
        <v>3540</v>
      </c>
      <c r="H319" s="4" t="s">
        <v>1260</v>
      </c>
      <c r="I319" s="11">
        <v>1848</v>
      </c>
      <c r="J319" s="10" t="s">
        <v>32</v>
      </c>
      <c r="K319" s="55" t="s">
        <v>3833</v>
      </c>
      <c r="L319" s="185">
        <v>6</v>
      </c>
      <c r="M319" s="338" t="s">
        <v>4882</v>
      </c>
      <c r="N319" s="186"/>
      <c r="O319" s="212"/>
      <c r="P319" s="221" t="s">
        <v>2816</v>
      </c>
      <c r="Q319" s="187">
        <f t="shared" si="23"/>
        <v>14.095855</v>
      </c>
      <c r="R319" s="56" t="str">
        <f t="shared" si="21"/>
        <v>13,361</v>
      </c>
      <c r="S319" s="342" t="str">
        <f t="shared" si="22"/>
        <v>1848OT</v>
      </c>
      <c r="T319" s="24"/>
      <c r="U319" s="21"/>
      <c r="V319" s="24"/>
      <c r="W319" s="21"/>
      <c r="X319" s="21"/>
      <c r="Y319" s="21"/>
      <c r="Z319" s="82" t="s">
        <v>127</v>
      </c>
      <c r="AA319" s="82" t="s">
        <v>128</v>
      </c>
      <c r="AB319" s="82"/>
      <c r="AC319" s="82"/>
      <c r="AD319" s="82"/>
      <c r="AE319" s="82"/>
      <c r="AF319" s="82" t="s">
        <v>129</v>
      </c>
    </row>
    <row r="320" spans="1:32" customFormat="1" ht="40" customHeight="1" thickBot="1" x14ac:dyDescent="1.1000000000000001">
      <c r="A320" s="28">
        <v>4</v>
      </c>
      <c r="B320" s="270" t="s">
        <v>44</v>
      </c>
      <c r="C320" s="28">
        <v>1</v>
      </c>
      <c r="D320" s="294" t="s">
        <v>2353</v>
      </c>
      <c r="E320" s="54">
        <f>SUM(F320)</f>
        <v>44830</v>
      </c>
      <c r="F320" s="188">
        <v>44830</v>
      </c>
      <c r="G320" s="360" t="s">
        <v>3540</v>
      </c>
      <c r="H320" s="4" t="s">
        <v>1260</v>
      </c>
      <c r="I320" s="11">
        <v>1909</v>
      </c>
      <c r="J320" s="10" t="s">
        <v>32</v>
      </c>
      <c r="K320" s="55" t="s">
        <v>3834</v>
      </c>
      <c r="L320" s="185">
        <v>4</v>
      </c>
      <c r="M320" s="338" t="s">
        <v>4883</v>
      </c>
      <c r="N320" s="186"/>
      <c r="O320" s="212"/>
      <c r="P320" s="73" t="s">
        <v>2848</v>
      </c>
      <c r="Q320" s="187">
        <f t="shared" si="23"/>
        <v>14.095855</v>
      </c>
      <c r="R320" s="56" t="str">
        <f t="shared" si="21"/>
        <v>13,361</v>
      </c>
      <c r="S320" s="342" t="str">
        <f t="shared" si="22"/>
        <v>1909OT</v>
      </c>
      <c r="T320" s="24"/>
      <c r="U320" s="21"/>
      <c r="V320" s="24"/>
      <c r="W320" s="21"/>
      <c r="X320" s="21"/>
      <c r="Y320" s="21"/>
      <c r="Z320" s="82" t="s">
        <v>127</v>
      </c>
      <c r="AA320" s="82" t="s">
        <v>128</v>
      </c>
      <c r="AB320" s="82"/>
      <c r="AC320" s="82"/>
      <c r="AD320" s="82"/>
      <c r="AE320" s="82"/>
      <c r="AF320" s="82" t="s">
        <v>129</v>
      </c>
    </row>
    <row r="321" spans="1:32" customFormat="1" ht="40" customHeight="1" thickBot="1" x14ac:dyDescent="1.1000000000000001">
      <c r="A321" s="28">
        <v>4</v>
      </c>
      <c r="B321" s="270" t="s">
        <v>44</v>
      </c>
      <c r="C321" s="28">
        <v>1</v>
      </c>
      <c r="D321" s="294" t="s">
        <v>2353</v>
      </c>
      <c r="E321" s="54">
        <f t="shared" si="24"/>
        <v>42779</v>
      </c>
      <c r="F321" s="188">
        <v>42779</v>
      </c>
      <c r="G321" s="360" t="s">
        <v>3554</v>
      </c>
      <c r="H321" s="4" t="s">
        <v>1260</v>
      </c>
      <c r="I321" s="11">
        <v>1910</v>
      </c>
      <c r="J321" s="10" t="s">
        <v>140</v>
      </c>
      <c r="K321" s="55" t="s">
        <v>3835</v>
      </c>
      <c r="L321" s="185">
        <v>1</v>
      </c>
      <c r="M321" s="338" t="s">
        <v>1547</v>
      </c>
      <c r="N321" s="186"/>
      <c r="O321" s="212"/>
      <c r="P321" s="73" t="s">
        <v>372</v>
      </c>
      <c r="Q321" s="187">
        <f t="shared" si="23"/>
        <v>14.095855</v>
      </c>
      <c r="R321" s="56" t="str">
        <f t="shared" si="21"/>
        <v>13,361</v>
      </c>
      <c r="S321" s="342" t="str">
        <f t="shared" si="22"/>
        <v>1910SB</v>
      </c>
      <c r="T321" s="24"/>
      <c r="U321" s="21"/>
      <c r="V321" s="24"/>
      <c r="W321" s="21"/>
      <c r="X321" s="21"/>
      <c r="Y321" s="21"/>
      <c r="Z321" s="83"/>
      <c r="AA321" s="83"/>
      <c r="AB321" s="84"/>
      <c r="AC321" s="85"/>
      <c r="AD321" s="85"/>
      <c r="AE321" s="86"/>
      <c r="AF321" s="83"/>
    </row>
    <row r="322" spans="1:32" customFormat="1" ht="40" customHeight="1" x14ac:dyDescent="1.05">
      <c r="A322" s="28">
        <v>4</v>
      </c>
      <c r="B322" s="270" t="s">
        <v>44</v>
      </c>
      <c r="C322" s="28">
        <v>1</v>
      </c>
      <c r="D322" s="294" t="s">
        <v>2374</v>
      </c>
      <c r="E322" s="54">
        <f t="shared" si="24"/>
        <v>44655</v>
      </c>
      <c r="F322" s="188">
        <v>44655</v>
      </c>
      <c r="G322" s="360" t="s">
        <v>3540</v>
      </c>
      <c r="H322" s="4" t="s">
        <v>1260</v>
      </c>
      <c r="I322" s="11">
        <v>1911</v>
      </c>
      <c r="J322" s="10" t="s">
        <v>33</v>
      </c>
      <c r="K322" s="55" t="s">
        <v>3836</v>
      </c>
      <c r="L322" s="185">
        <v>5</v>
      </c>
      <c r="M322" s="338" t="s">
        <v>4884</v>
      </c>
      <c r="N322" s="186"/>
      <c r="O322" s="212"/>
      <c r="P322" s="73" t="s">
        <v>2790</v>
      </c>
      <c r="Q322" s="187">
        <f t="shared" si="23"/>
        <v>14.095855</v>
      </c>
      <c r="R322" s="56" t="str">
        <f t="shared" si="21"/>
        <v>13,361</v>
      </c>
      <c r="S322" s="342" t="str">
        <f t="shared" si="22"/>
        <v>1911ET</v>
      </c>
      <c r="T322" s="24"/>
      <c r="U322" s="21"/>
      <c r="V322" s="24"/>
      <c r="W322" s="21"/>
      <c r="X322" s="21"/>
      <c r="Y322" s="21"/>
      <c r="Z322" s="82" t="s">
        <v>127</v>
      </c>
      <c r="AA322" s="82" t="s">
        <v>128</v>
      </c>
      <c r="AB322" s="82"/>
      <c r="AC322" s="82"/>
      <c r="AD322" s="82"/>
      <c r="AE322" s="82"/>
      <c r="AF322" s="82" t="s">
        <v>129</v>
      </c>
    </row>
    <row r="323" spans="1:32" customFormat="1" ht="40" customHeight="1" thickBot="1" x14ac:dyDescent="1.1000000000000001">
      <c r="A323" s="28">
        <v>4</v>
      </c>
      <c r="B323" s="270" t="s">
        <v>44</v>
      </c>
      <c r="C323" s="28">
        <v>1</v>
      </c>
      <c r="D323" s="294" t="s">
        <v>2374</v>
      </c>
      <c r="E323" s="54">
        <f t="shared" si="24"/>
        <v>45306</v>
      </c>
      <c r="F323" s="188">
        <v>45306</v>
      </c>
      <c r="G323" s="360" t="s">
        <v>3540</v>
      </c>
      <c r="H323" s="4" t="s">
        <v>1260</v>
      </c>
      <c r="I323" s="11">
        <v>1911</v>
      </c>
      <c r="J323" s="10" t="s">
        <v>32</v>
      </c>
      <c r="K323" s="55" t="s">
        <v>3837</v>
      </c>
      <c r="L323" s="185">
        <v>5</v>
      </c>
      <c r="M323" s="338" t="s">
        <v>4885</v>
      </c>
      <c r="N323" s="186"/>
      <c r="O323" s="212"/>
      <c r="P323" s="73" t="s">
        <v>2985</v>
      </c>
      <c r="Q323" s="187">
        <f t="shared" si="23"/>
        <v>14.095855</v>
      </c>
      <c r="R323" s="56" t="str">
        <f t="shared" si="21"/>
        <v>13,361</v>
      </c>
      <c r="S323" s="342" t="str">
        <f t="shared" si="22"/>
        <v>1911OT</v>
      </c>
      <c r="T323" s="24"/>
      <c r="U323" s="21"/>
      <c r="V323" s="24"/>
      <c r="W323" s="21"/>
      <c r="X323" s="21"/>
      <c r="Y323" s="21"/>
      <c r="Z323" s="82" t="s">
        <v>127</v>
      </c>
      <c r="AA323" s="82" t="s">
        <v>128</v>
      </c>
      <c r="AB323" s="82"/>
      <c r="AC323" s="82"/>
      <c r="AD323" s="82"/>
      <c r="AE323" s="82"/>
      <c r="AF323" s="82" t="s">
        <v>129</v>
      </c>
    </row>
    <row r="324" spans="1:32" customFormat="1" ht="40" customHeight="1" thickBot="1" x14ac:dyDescent="1.1000000000000001">
      <c r="A324" s="28">
        <v>4</v>
      </c>
      <c r="B324" s="270" t="s">
        <v>44</v>
      </c>
      <c r="C324" s="28">
        <v>1</v>
      </c>
      <c r="D324" s="294" t="s">
        <v>2374</v>
      </c>
      <c r="E324" s="54">
        <f t="shared" si="24"/>
        <v>42632</v>
      </c>
      <c r="F324" s="188">
        <v>42632</v>
      </c>
      <c r="G324" s="360" t="s">
        <v>3554</v>
      </c>
      <c r="H324" s="4" t="s">
        <v>1260</v>
      </c>
      <c r="I324" s="11">
        <v>1912</v>
      </c>
      <c r="J324" s="10" t="s">
        <v>140</v>
      </c>
      <c r="K324" s="57" t="s">
        <v>3838</v>
      </c>
      <c r="L324" s="185">
        <v>1</v>
      </c>
      <c r="M324" s="338" t="s">
        <v>1548</v>
      </c>
      <c r="N324" s="186"/>
      <c r="O324" s="212"/>
      <c r="P324" s="73" t="s">
        <v>313</v>
      </c>
      <c r="Q324" s="187">
        <f t="shared" si="23"/>
        <v>14.095855</v>
      </c>
      <c r="R324" s="56" t="str">
        <f t="shared" si="21"/>
        <v>13,361</v>
      </c>
      <c r="S324" s="342" t="str">
        <f t="shared" si="22"/>
        <v>1912SB</v>
      </c>
      <c r="T324" s="24"/>
      <c r="U324" s="21"/>
      <c r="V324" s="24"/>
      <c r="W324" s="21"/>
      <c r="X324" s="21"/>
      <c r="Y324" s="21"/>
      <c r="Z324" s="83"/>
      <c r="AA324" s="83"/>
      <c r="AB324" s="84"/>
      <c r="AC324" s="85"/>
      <c r="AD324" s="85"/>
      <c r="AE324" s="86"/>
      <c r="AF324" s="83"/>
    </row>
    <row r="325" spans="1:32" customFormat="1" ht="40" customHeight="1" thickBot="1" x14ac:dyDescent="1.1000000000000001">
      <c r="A325" s="28">
        <v>4</v>
      </c>
      <c r="B325" s="270" t="s">
        <v>44</v>
      </c>
      <c r="C325" s="28">
        <v>1</v>
      </c>
      <c r="D325" s="294" t="s">
        <v>2390</v>
      </c>
      <c r="E325" s="54">
        <f t="shared" si="24"/>
        <v>42401</v>
      </c>
      <c r="F325" s="188">
        <v>42401</v>
      </c>
      <c r="G325" s="360" t="s">
        <v>3554</v>
      </c>
      <c r="H325" s="4" t="s">
        <v>1260</v>
      </c>
      <c r="I325" s="11">
        <v>1913</v>
      </c>
      <c r="J325" s="10" t="s">
        <v>140</v>
      </c>
      <c r="K325" s="55" t="s">
        <v>3839</v>
      </c>
      <c r="L325" s="185">
        <v>1</v>
      </c>
      <c r="M325" s="338" t="s">
        <v>1549</v>
      </c>
      <c r="N325" s="186"/>
      <c r="O325" s="212"/>
      <c r="P325" s="220" t="s">
        <v>236</v>
      </c>
      <c r="Q325" s="187">
        <f t="shared" si="23"/>
        <v>14.095855</v>
      </c>
      <c r="R325" s="56" t="str">
        <f t="shared" si="21"/>
        <v>13,361</v>
      </c>
      <c r="S325" s="342" t="str">
        <f t="shared" si="22"/>
        <v>1913SB</v>
      </c>
      <c r="T325" s="24"/>
      <c r="U325" s="21"/>
      <c r="V325" s="24"/>
      <c r="W325" s="21"/>
      <c r="X325" s="21"/>
      <c r="Y325" s="21"/>
      <c r="Z325" s="83"/>
      <c r="AA325" s="83"/>
      <c r="AB325" s="84"/>
      <c r="AC325" s="85"/>
      <c r="AD325" s="85"/>
      <c r="AE325" s="86"/>
      <c r="AF325" s="83"/>
    </row>
    <row r="326" spans="1:32" customFormat="1" ht="40" customHeight="1" thickBot="1" x14ac:dyDescent="1.1000000000000001">
      <c r="A326" s="28">
        <v>4</v>
      </c>
      <c r="B326" s="270" t="s">
        <v>44</v>
      </c>
      <c r="C326" s="28">
        <v>1</v>
      </c>
      <c r="D326" s="294" t="s">
        <v>2376</v>
      </c>
      <c r="E326" s="54">
        <f t="shared" si="24"/>
        <v>42401</v>
      </c>
      <c r="F326" s="188">
        <v>42401</v>
      </c>
      <c r="G326" s="360" t="s">
        <v>3554</v>
      </c>
      <c r="H326" s="4" t="s">
        <v>1260</v>
      </c>
      <c r="I326" s="11">
        <v>1914</v>
      </c>
      <c r="J326" s="10" t="s">
        <v>140</v>
      </c>
      <c r="K326" s="55" t="s">
        <v>3840</v>
      </c>
      <c r="L326" s="185">
        <v>1</v>
      </c>
      <c r="M326" s="338" t="s">
        <v>1550</v>
      </c>
      <c r="N326" s="186"/>
      <c r="O326" s="212"/>
      <c r="P326" s="73" t="s">
        <v>237</v>
      </c>
      <c r="Q326" s="187">
        <f t="shared" si="23"/>
        <v>14.095855</v>
      </c>
      <c r="R326" s="56" t="str">
        <f t="shared" si="21"/>
        <v>13,361</v>
      </c>
      <c r="S326" s="342" t="str">
        <f t="shared" si="22"/>
        <v>1914SB</v>
      </c>
      <c r="T326" s="24"/>
      <c r="U326" s="21"/>
      <c r="V326" s="24"/>
      <c r="W326" s="21"/>
      <c r="X326" s="21"/>
      <c r="Y326" s="21"/>
      <c r="Z326" s="83"/>
      <c r="AA326" s="83"/>
      <c r="AB326" s="84"/>
      <c r="AC326" s="85"/>
      <c r="AD326" s="85"/>
      <c r="AE326" s="86"/>
      <c r="AF326" s="83"/>
    </row>
    <row r="327" spans="1:32" customFormat="1" ht="40" customHeight="1" thickBot="1" x14ac:dyDescent="1.1000000000000001">
      <c r="A327" s="28">
        <v>5</v>
      </c>
      <c r="B327" s="270" t="s">
        <v>46</v>
      </c>
      <c r="C327" s="28">
        <v>1</v>
      </c>
      <c r="D327" s="294" t="s">
        <v>2391</v>
      </c>
      <c r="E327" s="54">
        <f t="shared" si="24"/>
        <v>42051</v>
      </c>
      <c r="F327" s="188">
        <v>42051</v>
      </c>
      <c r="G327" s="360" t="s">
        <v>3554</v>
      </c>
      <c r="H327" s="4" t="s">
        <v>1260</v>
      </c>
      <c r="I327" s="11">
        <v>1915</v>
      </c>
      <c r="J327" s="10" t="s">
        <v>140</v>
      </c>
      <c r="K327" s="55" t="s">
        <v>3841</v>
      </c>
      <c r="L327" s="185">
        <v>1</v>
      </c>
      <c r="M327" s="338" t="s">
        <v>1551</v>
      </c>
      <c r="N327" s="189"/>
      <c r="O327" s="213"/>
      <c r="P327" s="73" t="s">
        <v>180</v>
      </c>
      <c r="Q327" s="187">
        <f t="shared" si="23"/>
        <v>14.095855</v>
      </c>
      <c r="R327" s="56" t="str">
        <f t="shared" si="21"/>
        <v>13,361</v>
      </c>
      <c r="S327" s="342" t="str">
        <f t="shared" si="22"/>
        <v>1915SB</v>
      </c>
      <c r="T327" s="24"/>
      <c r="U327" s="21"/>
      <c r="V327" s="24"/>
      <c r="W327" s="21"/>
      <c r="X327" s="21"/>
      <c r="Y327" s="21"/>
      <c r="Z327" s="83"/>
      <c r="AA327" s="83"/>
      <c r="AB327" s="84"/>
      <c r="AC327" s="85"/>
      <c r="AD327" s="85"/>
      <c r="AE327" s="86"/>
      <c r="AF327" s="83"/>
    </row>
    <row r="328" spans="1:32" customFormat="1" ht="40" customHeight="1" thickBot="1" x14ac:dyDescent="1.1000000000000001">
      <c r="A328" s="28">
        <v>5</v>
      </c>
      <c r="B328" s="270" t="s">
        <v>46</v>
      </c>
      <c r="C328" s="28">
        <v>1</v>
      </c>
      <c r="D328" s="294" t="s">
        <v>2392</v>
      </c>
      <c r="E328" s="54">
        <f t="shared" si="24"/>
        <v>44942</v>
      </c>
      <c r="F328" s="188">
        <v>44942</v>
      </c>
      <c r="G328" s="360" t="s">
        <v>3554</v>
      </c>
      <c r="H328" s="4" t="s">
        <v>1260</v>
      </c>
      <c r="I328" s="11">
        <v>1916</v>
      </c>
      <c r="J328" s="10" t="s">
        <v>140</v>
      </c>
      <c r="K328" s="55" t="s">
        <v>3842</v>
      </c>
      <c r="L328" s="185">
        <v>2</v>
      </c>
      <c r="M328" s="338" t="s">
        <v>4886</v>
      </c>
      <c r="N328" s="186"/>
      <c r="O328" s="212"/>
      <c r="P328" s="73" t="s">
        <v>2875</v>
      </c>
      <c r="Q328" s="187">
        <f t="shared" si="23"/>
        <v>14.095855</v>
      </c>
      <c r="R328" s="56" t="str">
        <f t="shared" si="21"/>
        <v>13,361</v>
      </c>
      <c r="S328" s="342" t="str">
        <f t="shared" si="22"/>
        <v>1916SB</v>
      </c>
      <c r="T328" s="24"/>
      <c r="U328" s="21"/>
      <c r="V328" s="24"/>
      <c r="W328" s="21"/>
      <c r="X328" s="21"/>
      <c r="Y328" s="21"/>
      <c r="Z328" s="83"/>
      <c r="AA328" s="83"/>
      <c r="AB328" s="84"/>
      <c r="AC328" s="85"/>
      <c r="AD328" s="85"/>
      <c r="AE328" s="86"/>
      <c r="AF328" s="83"/>
    </row>
    <row r="329" spans="1:32" customFormat="1" ht="40" customHeight="1" thickBot="1" x14ac:dyDescent="1.1000000000000001">
      <c r="A329" s="28">
        <v>5</v>
      </c>
      <c r="B329" s="270" t="s">
        <v>46</v>
      </c>
      <c r="C329" s="28">
        <v>1</v>
      </c>
      <c r="D329" s="294" t="s">
        <v>2393</v>
      </c>
      <c r="E329" s="54">
        <f t="shared" si="24"/>
        <v>41898</v>
      </c>
      <c r="F329" s="188">
        <v>41898</v>
      </c>
      <c r="G329" s="360" t="s">
        <v>3554</v>
      </c>
      <c r="H329" s="4" t="s">
        <v>1260</v>
      </c>
      <c r="I329" s="11">
        <v>1917</v>
      </c>
      <c r="J329" s="10" t="s">
        <v>140</v>
      </c>
      <c r="K329" s="55" t="s">
        <v>3843</v>
      </c>
      <c r="L329" s="185">
        <v>1</v>
      </c>
      <c r="M329" s="338" t="s">
        <v>1552</v>
      </c>
      <c r="N329" s="189"/>
      <c r="O329" s="213"/>
      <c r="P329" s="73" t="s">
        <v>150</v>
      </c>
      <c r="Q329" s="187">
        <f t="shared" si="23"/>
        <v>14.095855</v>
      </c>
      <c r="R329" s="56" t="str">
        <f t="shared" si="21"/>
        <v>13,361</v>
      </c>
      <c r="S329" s="342" t="str">
        <f t="shared" si="22"/>
        <v>1917SB</v>
      </c>
      <c r="T329" s="24"/>
      <c r="U329" s="21"/>
      <c r="V329" s="24"/>
      <c r="W329" s="21"/>
      <c r="X329" s="21"/>
      <c r="Y329" s="21"/>
      <c r="Z329" s="83"/>
      <c r="AA329" s="83"/>
      <c r="AB329" s="84"/>
      <c r="AC329" s="85"/>
      <c r="AD329" s="85"/>
      <c r="AE329" s="86"/>
      <c r="AF329" s="83"/>
    </row>
    <row r="330" spans="1:32" customFormat="1" ht="40" customHeight="1" thickBot="1" x14ac:dyDescent="1.1000000000000001">
      <c r="A330" s="28">
        <v>5</v>
      </c>
      <c r="B330" s="270" t="s">
        <v>46</v>
      </c>
      <c r="C330" s="28">
        <v>1</v>
      </c>
      <c r="D330" s="294" t="s">
        <v>2394</v>
      </c>
      <c r="E330" s="54">
        <f t="shared" si="24"/>
        <v>42248</v>
      </c>
      <c r="F330" s="188">
        <v>42248</v>
      </c>
      <c r="G330" s="360" t="s">
        <v>3554</v>
      </c>
      <c r="H330" s="4" t="s">
        <v>1260</v>
      </c>
      <c r="I330" s="11">
        <v>1918</v>
      </c>
      <c r="J330" s="10" t="s">
        <v>140</v>
      </c>
      <c r="K330" s="55" t="s">
        <v>3844</v>
      </c>
      <c r="L330" s="185">
        <v>1</v>
      </c>
      <c r="M330" s="338" t="s">
        <v>1553</v>
      </c>
      <c r="N330" s="186"/>
      <c r="O330" s="212"/>
      <c r="P330" s="73" t="s">
        <v>211</v>
      </c>
      <c r="Q330" s="187">
        <f t="shared" si="23"/>
        <v>14.095855</v>
      </c>
      <c r="R330" s="56" t="str">
        <f t="shared" si="21"/>
        <v>13,361</v>
      </c>
      <c r="S330" s="342" t="str">
        <f t="shared" si="22"/>
        <v>1918SB</v>
      </c>
      <c r="T330" s="24"/>
      <c r="U330" s="21"/>
      <c r="V330" s="24"/>
      <c r="W330" s="21"/>
      <c r="X330" s="21"/>
      <c r="Y330" s="21"/>
      <c r="Z330" s="83"/>
      <c r="AA330" s="83"/>
      <c r="AB330" s="84"/>
      <c r="AC330" s="85"/>
      <c r="AD330" s="85"/>
      <c r="AE330" s="86"/>
      <c r="AF330" s="83"/>
    </row>
    <row r="331" spans="1:32" customFormat="1" ht="40" customHeight="1" thickBot="1" x14ac:dyDescent="1.1000000000000001">
      <c r="A331" s="28">
        <v>12</v>
      </c>
      <c r="B331" s="270" t="s">
        <v>56</v>
      </c>
      <c r="C331" s="28">
        <v>3</v>
      </c>
      <c r="D331" s="294" t="s">
        <v>2395</v>
      </c>
      <c r="E331" s="54">
        <f t="shared" si="24"/>
        <v>42051</v>
      </c>
      <c r="F331" s="188">
        <v>42051</v>
      </c>
      <c r="G331" s="360" t="s">
        <v>3554</v>
      </c>
      <c r="H331" s="4" t="s">
        <v>1260</v>
      </c>
      <c r="I331" s="11">
        <v>1919</v>
      </c>
      <c r="J331" s="10" t="s">
        <v>140</v>
      </c>
      <c r="K331" s="55" t="s">
        <v>3845</v>
      </c>
      <c r="L331" s="185">
        <v>1</v>
      </c>
      <c r="M331" s="338" t="s">
        <v>1554</v>
      </c>
      <c r="N331" s="189"/>
      <c r="O331" s="213"/>
      <c r="P331" s="73" t="s">
        <v>181</v>
      </c>
      <c r="Q331" s="187">
        <f t="shared" si="23"/>
        <v>14.095855</v>
      </c>
      <c r="R331" s="56" t="str">
        <f t="shared" si="21"/>
        <v>13,361</v>
      </c>
      <c r="S331" s="342" t="str">
        <f t="shared" si="22"/>
        <v>1919SB</v>
      </c>
      <c r="T331" s="24"/>
      <c r="U331" s="21"/>
      <c r="V331" s="24"/>
      <c r="W331" s="21"/>
      <c r="X331" s="21"/>
      <c r="Y331" s="21"/>
      <c r="Z331" s="83"/>
      <c r="AA331" s="83"/>
      <c r="AB331" s="84"/>
      <c r="AC331" s="85"/>
      <c r="AD331" s="85"/>
      <c r="AE331" s="86"/>
      <c r="AF331" s="83"/>
    </row>
    <row r="332" spans="1:32" customFormat="1" ht="40" customHeight="1" thickBot="1" x14ac:dyDescent="1.1000000000000001">
      <c r="A332" s="28">
        <v>5</v>
      </c>
      <c r="B332" s="270" t="s">
        <v>46</v>
      </c>
      <c r="C332" s="28">
        <v>3</v>
      </c>
      <c r="D332" s="294" t="s">
        <v>2377</v>
      </c>
      <c r="E332" s="54">
        <f t="shared" si="24"/>
        <v>41898</v>
      </c>
      <c r="F332" s="188">
        <v>41898</v>
      </c>
      <c r="G332" s="360" t="s">
        <v>3554</v>
      </c>
      <c r="H332" s="4" t="s">
        <v>1260</v>
      </c>
      <c r="I332" s="11">
        <v>1920</v>
      </c>
      <c r="J332" s="10" t="s">
        <v>140</v>
      </c>
      <c r="K332" s="55" t="s">
        <v>3846</v>
      </c>
      <c r="L332" s="185">
        <v>1</v>
      </c>
      <c r="M332" s="338" t="s">
        <v>1555</v>
      </c>
      <c r="N332" s="189"/>
      <c r="O332" s="213"/>
      <c r="P332" s="220" t="s">
        <v>151</v>
      </c>
      <c r="Q332" s="187">
        <f t="shared" si="23"/>
        <v>14.095855</v>
      </c>
      <c r="R332" s="56" t="str">
        <f t="shared" si="21"/>
        <v>13,361</v>
      </c>
      <c r="S332" s="342" t="str">
        <f t="shared" si="22"/>
        <v>1920SB</v>
      </c>
      <c r="T332" s="24"/>
      <c r="U332" s="21"/>
      <c r="V332" s="24"/>
      <c r="W332" s="21"/>
      <c r="X332" s="21"/>
      <c r="Y332" s="21"/>
      <c r="Z332" s="83"/>
      <c r="AA332" s="83"/>
      <c r="AB332" s="84"/>
      <c r="AC332" s="85"/>
      <c r="AD332" s="85"/>
      <c r="AE332" s="86"/>
      <c r="AF332" s="83"/>
    </row>
    <row r="333" spans="1:32" customFormat="1" ht="40" customHeight="1" thickBot="1" x14ac:dyDescent="1.1000000000000001">
      <c r="A333" s="28">
        <v>5</v>
      </c>
      <c r="B333" s="270" t="s">
        <v>46</v>
      </c>
      <c r="C333" s="28">
        <v>3</v>
      </c>
      <c r="D333" s="294" t="s">
        <v>2396</v>
      </c>
      <c r="E333" s="54">
        <f t="shared" si="24"/>
        <v>42248</v>
      </c>
      <c r="F333" s="188">
        <v>42248</v>
      </c>
      <c r="G333" s="360" t="s">
        <v>3554</v>
      </c>
      <c r="H333" s="4" t="s">
        <v>1260</v>
      </c>
      <c r="I333" s="11">
        <v>1921</v>
      </c>
      <c r="J333" s="10" t="s">
        <v>140</v>
      </c>
      <c r="K333" s="55" t="s">
        <v>3847</v>
      </c>
      <c r="L333" s="185">
        <v>1</v>
      </c>
      <c r="M333" s="338" t="s">
        <v>1556</v>
      </c>
      <c r="N333" s="186"/>
      <c r="O333" s="212"/>
      <c r="P333" s="222" t="s">
        <v>212</v>
      </c>
      <c r="Q333" s="187">
        <f t="shared" si="23"/>
        <v>14.095855</v>
      </c>
      <c r="R333" s="56" t="str">
        <f t="shared" si="21"/>
        <v>13,361</v>
      </c>
      <c r="S333" s="342" t="str">
        <f t="shared" si="22"/>
        <v>1921SB</v>
      </c>
      <c r="T333" s="24"/>
      <c r="U333" s="21"/>
      <c r="V333" s="24"/>
      <c r="W333" s="21"/>
      <c r="X333" s="21"/>
      <c r="Y333" s="21"/>
      <c r="Z333" s="83"/>
      <c r="AA333" s="83"/>
      <c r="AB333" s="84"/>
      <c r="AC333" s="85"/>
      <c r="AD333" s="85"/>
      <c r="AE333" s="86"/>
      <c r="AF333" s="83"/>
    </row>
    <row r="334" spans="1:32" customFormat="1" ht="40" customHeight="1" thickBot="1" x14ac:dyDescent="1.1000000000000001">
      <c r="A334" s="28">
        <v>5</v>
      </c>
      <c r="B334" s="270" t="s">
        <v>46</v>
      </c>
      <c r="C334" s="28">
        <v>3</v>
      </c>
      <c r="D334" s="294" t="s">
        <v>2396</v>
      </c>
      <c r="E334" s="54">
        <f t="shared" si="24"/>
        <v>45306</v>
      </c>
      <c r="F334" s="188">
        <v>45306</v>
      </c>
      <c r="G334" s="360" t="s">
        <v>3554</v>
      </c>
      <c r="H334" s="4" t="s">
        <v>1260</v>
      </c>
      <c r="I334" s="11">
        <v>1922</v>
      </c>
      <c r="J334" s="10" t="s">
        <v>140</v>
      </c>
      <c r="K334" s="57" t="s">
        <v>3848</v>
      </c>
      <c r="L334" s="185">
        <v>2</v>
      </c>
      <c r="M334" s="338" t="s">
        <v>4887</v>
      </c>
      <c r="N334" s="186"/>
      <c r="O334" s="212"/>
      <c r="P334" s="73" t="s">
        <v>2986</v>
      </c>
      <c r="Q334" s="187">
        <f t="shared" si="23"/>
        <v>14.095855</v>
      </c>
      <c r="R334" s="56" t="str">
        <f t="shared" ref="R334:R397" si="25">IF($J334="ETR","16,40",IF($J334="OTR","16,40",IF($J334="RTR","16,40",IF($H334="M","8,44",IF($J334="O","10,90",IF($J334="E","10,90",IF($J334="","10,90","13,361")))))))</f>
        <v>13,361</v>
      </c>
      <c r="S334" s="342" t="str">
        <f t="shared" ref="S334:S397" si="26">I334&amp;""&amp;J334</f>
        <v>1922SB</v>
      </c>
      <c r="T334" s="24"/>
      <c r="U334" s="21"/>
      <c r="V334" s="24"/>
      <c r="W334" s="21"/>
      <c r="X334" s="21"/>
      <c r="Y334" s="21"/>
      <c r="Z334" s="87"/>
      <c r="AA334" s="87"/>
      <c r="AB334" s="88"/>
      <c r="AC334" s="89"/>
      <c r="AD334" s="89"/>
      <c r="AE334" s="90"/>
      <c r="AF334" s="87"/>
    </row>
    <row r="335" spans="1:32" customFormat="1" ht="40" customHeight="1" thickBot="1" x14ac:dyDescent="1.1000000000000001">
      <c r="A335" s="28">
        <v>5</v>
      </c>
      <c r="B335" s="270" t="s">
        <v>46</v>
      </c>
      <c r="C335" s="28">
        <v>3</v>
      </c>
      <c r="D335" s="294" t="s">
        <v>2361</v>
      </c>
      <c r="E335" s="54">
        <f t="shared" si="24"/>
        <v>42051</v>
      </c>
      <c r="F335" s="188">
        <v>42051</v>
      </c>
      <c r="G335" s="360" t="s">
        <v>3554</v>
      </c>
      <c r="H335" s="4" t="s">
        <v>1260</v>
      </c>
      <c r="I335" s="11">
        <v>1923</v>
      </c>
      <c r="J335" s="10" t="s">
        <v>140</v>
      </c>
      <c r="K335" s="55" t="s">
        <v>3849</v>
      </c>
      <c r="L335" s="185">
        <v>1</v>
      </c>
      <c r="M335" s="338" t="s">
        <v>1557</v>
      </c>
      <c r="N335" s="189"/>
      <c r="O335" s="213"/>
      <c r="P335" s="73" t="s">
        <v>182</v>
      </c>
      <c r="Q335" s="187">
        <f t="shared" si="23"/>
        <v>14.095855</v>
      </c>
      <c r="R335" s="56" t="str">
        <f t="shared" si="25"/>
        <v>13,361</v>
      </c>
      <c r="S335" s="342" t="str">
        <f t="shared" si="26"/>
        <v>1923SB</v>
      </c>
      <c r="T335" s="24"/>
      <c r="U335" s="21"/>
      <c r="V335" s="24"/>
      <c r="W335" s="21"/>
      <c r="X335" s="21"/>
      <c r="Y335" s="21"/>
      <c r="Z335" s="83"/>
      <c r="AA335" s="83"/>
      <c r="AB335" s="84"/>
      <c r="AC335" s="85"/>
      <c r="AD335" s="85"/>
      <c r="AE335" s="86"/>
      <c r="AF335" s="83"/>
    </row>
    <row r="336" spans="1:32" customFormat="1" ht="40" customHeight="1" thickBot="1" x14ac:dyDescent="1.1000000000000001">
      <c r="A336" s="28">
        <v>5</v>
      </c>
      <c r="B336" s="270" t="s">
        <v>46</v>
      </c>
      <c r="C336" s="28">
        <v>3</v>
      </c>
      <c r="D336" s="294" t="s">
        <v>2397</v>
      </c>
      <c r="E336" s="54">
        <f t="shared" si="24"/>
        <v>42051</v>
      </c>
      <c r="F336" s="188">
        <v>42051</v>
      </c>
      <c r="G336" s="360" t="s">
        <v>3554</v>
      </c>
      <c r="H336" s="4" t="s">
        <v>1260</v>
      </c>
      <c r="I336" s="11">
        <v>1924</v>
      </c>
      <c r="J336" s="10" t="s">
        <v>140</v>
      </c>
      <c r="K336" s="55" t="s">
        <v>3850</v>
      </c>
      <c r="L336" s="185">
        <v>1</v>
      </c>
      <c r="M336" s="338" t="s">
        <v>1558</v>
      </c>
      <c r="N336" s="189"/>
      <c r="O336" s="213"/>
      <c r="P336" s="73" t="s">
        <v>183</v>
      </c>
      <c r="Q336" s="187">
        <f t="shared" si="23"/>
        <v>14.095855</v>
      </c>
      <c r="R336" s="56" t="str">
        <f t="shared" si="25"/>
        <v>13,361</v>
      </c>
      <c r="S336" s="342" t="str">
        <f t="shared" si="26"/>
        <v>1924SB</v>
      </c>
      <c r="T336" s="24"/>
      <c r="U336" s="21"/>
      <c r="V336" s="24"/>
      <c r="W336" s="21"/>
      <c r="X336" s="21"/>
      <c r="Y336" s="21"/>
      <c r="Z336" s="83"/>
      <c r="AA336" s="83"/>
      <c r="AB336" s="84"/>
      <c r="AC336" s="85"/>
      <c r="AD336" s="85"/>
      <c r="AE336" s="86"/>
      <c r="AF336" s="83"/>
    </row>
    <row r="337" spans="1:32" customFormat="1" ht="40" customHeight="1" thickBot="1" x14ac:dyDescent="1.1000000000000001">
      <c r="A337" s="28">
        <v>5</v>
      </c>
      <c r="B337" s="270" t="s">
        <v>46</v>
      </c>
      <c r="C337" s="28">
        <v>3</v>
      </c>
      <c r="D337" s="294" t="s">
        <v>2398</v>
      </c>
      <c r="E337" s="54">
        <f t="shared" si="24"/>
        <v>42051</v>
      </c>
      <c r="F337" s="188">
        <v>42051</v>
      </c>
      <c r="G337" s="360" t="s">
        <v>3554</v>
      </c>
      <c r="H337" s="4" t="s">
        <v>1260</v>
      </c>
      <c r="I337" s="11">
        <v>1925</v>
      </c>
      <c r="J337" s="10" t="s">
        <v>140</v>
      </c>
      <c r="K337" s="55" t="s">
        <v>3851</v>
      </c>
      <c r="L337" s="185">
        <v>1</v>
      </c>
      <c r="M337" s="338" t="s">
        <v>1559</v>
      </c>
      <c r="N337" s="189"/>
      <c r="O337" s="213"/>
      <c r="P337" s="73" t="s">
        <v>184</v>
      </c>
      <c r="Q337" s="187">
        <f t="shared" si="23"/>
        <v>14.095855</v>
      </c>
      <c r="R337" s="56" t="str">
        <f t="shared" si="25"/>
        <v>13,361</v>
      </c>
      <c r="S337" s="342" t="str">
        <f t="shared" si="26"/>
        <v>1925SB</v>
      </c>
      <c r="T337" s="24"/>
      <c r="U337" s="21"/>
      <c r="V337" s="24"/>
      <c r="W337" s="21"/>
      <c r="X337" s="21"/>
      <c r="Y337" s="21"/>
      <c r="Z337" s="83"/>
      <c r="AA337" s="83"/>
      <c r="AB337" s="84"/>
      <c r="AC337" s="85"/>
      <c r="AD337" s="85"/>
      <c r="AE337" s="86"/>
      <c r="AF337" s="83"/>
    </row>
    <row r="338" spans="1:32" customFormat="1" ht="40" customHeight="1" thickBot="1" x14ac:dyDescent="1.1000000000000001">
      <c r="A338" s="28">
        <v>14</v>
      </c>
      <c r="B338" s="270" t="s">
        <v>60</v>
      </c>
      <c r="C338" s="28">
        <v>3</v>
      </c>
      <c r="D338" s="294" t="s">
        <v>2398</v>
      </c>
      <c r="E338" s="54">
        <f t="shared" si="24"/>
        <v>42051</v>
      </c>
      <c r="F338" s="188">
        <v>42051</v>
      </c>
      <c r="G338" s="360" t="s">
        <v>3554</v>
      </c>
      <c r="H338" s="4" t="s">
        <v>1260</v>
      </c>
      <c r="I338" s="11">
        <v>1926</v>
      </c>
      <c r="J338" s="10" t="s">
        <v>140</v>
      </c>
      <c r="K338" s="55" t="s">
        <v>3852</v>
      </c>
      <c r="L338" s="185">
        <v>1</v>
      </c>
      <c r="M338" s="338" t="s">
        <v>1560</v>
      </c>
      <c r="N338" s="189"/>
      <c r="O338" s="213"/>
      <c r="P338" s="73" t="s">
        <v>185</v>
      </c>
      <c r="Q338" s="187">
        <f t="shared" si="23"/>
        <v>14.095855</v>
      </c>
      <c r="R338" s="56" t="str">
        <f t="shared" si="25"/>
        <v>13,361</v>
      </c>
      <c r="S338" s="342" t="str">
        <f t="shared" si="26"/>
        <v>1926SB</v>
      </c>
      <c r="T338" s="24"/>
      <c r="U338" s="21"/>
      <c r="V338" s="24"/>
      <c r="W338" s="21"/>
      <c r="X338" s="21"/>
      <c r="Y338" s="21"/>
      <c r="Z338" s="83"/>
      <c r="AA338" s="83"/>
      <c r="AB338" s="84"/>
      <c r="AC338" s="85"/>
      <c r="AD338" s="85"/>
      <c r="AE338" s="86"/>
      <c r="AF338" s="83"/>
    </row>
    <row r="339" spans="1:32" customFormat="1" ht="40" customHeight="1" thickBot="1" x14ac:dyDescent="1.1000000000000001">
      <c r="A339" s="28">
        <v>14</v>
      </c>
      <c r="B339" s="270" t="s">
        <v>60</v>
      </c>
      <c r="C339" s="28">
        <v>3</v>
      </c>
      <c r="D339" s="294" t="s">
        <v>2399</v>
      </c>
      <c r="E339" s="54">
        <f t="shared" si="24"/>
        <v>42051</v>
      </c>
      <c r="F339" s="188">
        <v>42051</v>
      </c>
      <c r="G339" s="360" t="s">
        <v>3554</v>
      </c>
      <c r="H339" s="4" t="s">
        <v>1260</v>
      </c>
      <c r="I339" s="11">
        <v>1927</v>
      </c>
      <c r="J339" s="10" t="s">
        <v>140</v>
      </c>
      <c r="K339" s="55" t="s">
        <v>3853</v>
      </c>
      <c r="L339" s="185">
        <v>1</v>
      </c>
      <c r="M339" s="338" t="s">
        <v>1561</v>
      </c>
      <c r="N339" s="189"/>
      <c r="O339" s="213"/>
      <c r="P339" s="224" t="s">
        <v>186</v>
      </c>
      <c r="Q339" s="187">
        <f t="shared" si="23"/>
        <v>14.095855</v>
      </c>
      <c r="R339" s="56" t="str">
        <f t="shared" si="25"/>
        <v>13,361</v>
      </c>
      <c r="S339" s="342" t="str">
        <f t="shared" si="26"/>
        <v>1927SB</v>
      </c>
      <c r="T339" s="24"/>
      <c r="U339" s="21"/>
      <c r="V339" s="24"/>
      <c r="W339" s="21"/>
      <c r="X339" s="21"/>
      <c r="Y339" s="21"/>
      <c r="Z339" s="83"/>
      <c r="AA339" s="83"/>
      <c r="AB339" s="84"/>
      <c r="AC339" s="85"/>
      <c r="AD339" s="85"/>
      <c r="AE339" s="86"/>
      <c r="AF339" s="83"/>
    </row>
    <row r="340" spans="1:32" customFormat="1" ht="40" customHeight="1" thickBot="1" x14ac:dyDescent="1.1000000000000001">
      <c r="A340" s="28">
        <v>14</v>
      </c>
      <c r="B340" s="270" t="s">
        <v>60</v>
      </c>
      <c r="C340" s="28">
        <v>3</v>
      </c>
      <c r="D340" s="294" t="s">
        <v>2400</v>
      </c>
      <c r="E340" s="54">
        <f t="shared" si="24"/>
        <v>43381</v>
      </c>
      <c r="F340" s="188">
        <v>43381</v>
      </c>
      <c r="G340" s="360" t="s">
        <v>3554</v>
      </c>
      <c r="H340" s="4" t="s">
        <v>1260</v>
      </c>
      <c r="I340" s="11">
        <v>1928</v>
      </c>
      <c r="J340" s="10" t="s">
        <v>140</v>
      </c>
      <c r="K340" s="55" t="s">
        <v>3854</v>
      </c>
      <c r="L340" s="185">
        <v>1</v>
      </c>
      <c r="M340" s="338" t="s">
        <v>680</v>
      </c>
      <c r="N340" s="186"/>
      <c r="O340" s="212"/>
      <c r="P340" s="73" t="s">
        <v>681</v>
      </c>
      <c r="Q340" s="187">
        <f t="shared" si="23"/>
        <v>14.095855</v>
      </c>
      <c r="R340" s="56" t="str">
        <f t="shared" si="25"/>
        <v>13,361</v>
      </c>
      <c r="S340" s="342" t="str">
        <f t="shared" si="26"/>
        <v>1928SB</v>
      </c>
      <c r="T340" s="24"/>
      <c r="U340" s="21"/>
      <c r="V340" s="24"/>
      <c r="W340" s="21"/>
      <c r="X340" s="21"/>
      <c r="Y340" s="21"/>
      <c r="Z340" s="83"/>
      <c r="AA340" s="83"/>
      <c r="AB340" s="84"/>
      <c r="AC340" s="85"/>
      <c r="AD340" s="85"/>
      <c r="AE340" s="86"/>
      <c r="AF340" s="83"/>
    </row>
    <row r="341" spans="1:32" customFormat="1" ht="40" customHeight="1" thickBot="1" x14ac:dyDescent="1.1000000000000001">
      <c r="A341" s="28">
        <v>17</v>
      </c>
      <c r="B341" s="270" t="s">
        <v>101</v>
      </c>
      <c r="C341" s="28">
        <v>5</v>
      </c>
      <c r="D341" s="294" t="s">
        <v>2401</v>
      </c>
      <c r="E341" s="54">
        <f t="shared" si="24"/>
        <v>43199</v>
      </c>
      <c r="F341" s="188">
        <v>43199</v>
      </c>
      <c r="G341" s="360" t="s">
        <v>3554</v>
      </c>
      <c r="H341" s="4" t="s">
        <v>1260</v>
      </c>
      <c r="I341" s="11">
        <v>1929</v>
      </c>
      <c r="J341" s="10" t="s">
        <v>140</v>
      </c>
      <c r="K341" s="55" t="s">
        <v>3855</v>
      </c>
      <c r="L341" s="185">
        <v>1</v>
      </c>
      <c r="M341" s="338" t="s">
        <v>605</v>
      </c>
      <c r="N341" s="186"/>
      <c r="O341" s="212"/>
      <c r="P341" s="73" t="s">
        <v>606</v>
      </c>
      <c r="Q341" s="187">
        <f t="shared" si="23"/>
        <v>14.095855</v>
      </c>
      <c r="R341" s="56" t="str">
        <f t="shared" si="25"/>
        <v>13,361</v>
      </c>
      <c r="S341" s="342" t="str">
        <f t="shared" si="26"/>
        <v>1929SB</v>
      </c>
      <c r="T341" s="24"/>
      <c r="U341" s="21"/>
      <c r="V341" s="24"/>
      <c r="W341" s="21"/>
      <c r="X341" s="21"/>
      <c r="Y341" s="21"/>
      <c r="Z341" s="83"/>
      <c r="AA341" s="83"/>
      <c r="AB341" s="84"/>
      <c r="AC341" s="85"/>
      <c r="AD341" s="85"/>
      <c r="AE341" s="86"/>
      <c r="AF341" s="83"/>
    </row>
    <row r="342" spans="1:32" customFormat="1" ht="40" customHeight="1" thickBot="1" x14ac:dyDescent="1.1000000000000001">
      <c r="A342" s="28">
        <v>17</v>
      </c>
      <c r="B342" s="270" t="s">
        <v>101</v>
      </c>
      <c r="C342" s="28">
        <v>5</v>
      </c>
      <c r="D342" s="294" t="s">
        <v>2402</v>
      </c>
      <c r="E342" s="54">
        <f t="shared" si="24"/>
        <v>43150</v>
      </c>
      <c r="F342" s="188">
        <v>43150</v>
      </c>
      <c r="G342" s="360" t="s">
        <v>3554</v>
      </c>
      <c r="H342" s="4" t="s">
        <v>1260</v>
      </c>
      <c r="I342" s="11">
        <v>1930</v>
      </c>
      <c r="J342" s="10" t="s">
        <v>140</v>
      </c>
      <c r="K342" s="55" t="s">
        <v>3856</v>
      </c>
      <c r="L342" s="185">
        <v>1</v>
      </c>
      <c r="M342" s="338" t="s">
        <v>585</v>
      </c>
      <c r="N342" s="186"/>
      <c r="O342" s="212"/>
      <c r="P342" s="73" t="s">
        <v>586</v>
      </c>
      <c r="Q342" s="187">
        <f t="shared" si="23"/>
        <v>14.095855</v>
      </c>
      <c r="R342" s="56" t="str">
        <f t="shared" si="25"/>
        <v>13,361</v>
      </c>
      <c r="S342" s="342" t="str">
        <f t="shared" si="26"/>
        <v>1930SB</v>
      </c>
      <c r="T342" s="24"/>
      <c r="U342" s="21"/>
      <c r="V342" s="24"/>
      <c r="W342" s="21"/>
      <c r="X342" s="21"/>
      <c r="Y342" s="21"/>
      <c r="Z342" s="83"/>
      <c r="AA342" s="83"/>
      <c r="AB342" s="84"/>
      <c r="AC342" s="85"/>
      <c r="AD342" s="85"/>
      <c r="AE342" s="86"/>
      <c r="AF342" s="83"/>
    </row>
    <row r="343" spans="1:32" customFormat="1" ht="40" customHeight="1" thickBot="1" x14ac:dyDescent="1.1000000000000001">
      <c r="A343" s="28">
        <v>17</v>
      </c>
      <c r="B343" s="270" t="s">
        <v>101</v>
      </c>
      <c r="C343" s="28">
        <v>5</v>
      </c>
      <c r="D343" s="294" t="s">
        <v>2402</v>
      </c>
      <c r="E343" s="54">
        <f t="shared" si="24"/>
        <v>43514</v>
      </c>
      <c r="F343" s="188">
        <v>43514</v>
      </c>
      <c r="G343" s="360" t="s">
        <v>3554</v>
      </c>
      <c r="H343" s="4" t="s">
        <v>1260</v>
      </c>
      <c r="I343" s="11">
        <v>1931</v>
      </c>
      <c r="J343" s="10" t="s">
        <v>140</v>
      </c>
      <c r="K343" s="55" t="s">
        <v>3857</v>
      </c>
      <c r="L343" s="185">
        <v>1</v>
      </c>
      <c r="M343" s="338" t="s">
        <v>815</v>
      </c>
      <c r="N343" s="186"/>
      <c r="O343" s="212"/>
      <c r="P343" s="73" t="s">
        <v>816</v>
      </c>
      <c r="Q343" s="187">
        <f t="shared" si="23"/>
        <v>14.095855</v>
      </c>
      <c r="R343" s="56" t="str">
        <f t="shared" si="25"/>
        <v>13,361</v>
      </c>
      <c r="S343" s="342" t="str">
        <f t="shared" si="26"/>
        <v>1931SB</v>
      </c>
      <c r="T343" s="24"/>
      <c r="U343" s="21"/>
      <c r="V343" s="24"/>
      <c r="W343" s="21"/>
      <c r="X343" s="21"/>
      <c r="Y343" s="21"/>
      <c r="Z343" s="83"/>
      <c r="AA343" s="83"/>
      <c r="AB343" s="84"/>
      <c r="AC343" s="85"/>
      <c r="AD343" s="85"/>
      <c r="AE343" s="86"/>
      <c r="AF343" s="83"/>
    </row>
    <row r="344" spans="1:32" customFormat="1" ht="40" customHeight="1" thickBot="1" x14ac:dyDescent="1.1000000000000001">
      <c r="A344" s="28">
        <v>17</v>
      </c>
      <c r="B344" s="270" t="s">
        <v>101</v>
      </c>
      <c r="C344" s="28">
        <v>5</v>
      </c>
      <c r="D344" s="294" t="s">
        <v>2403</v>
      </c>
      <c r="E344" s="54">
        <f t="shared" si="24"/>
        <v>43717</v>
      </c>
      <c r="F344" s="188">
        <v>43717</v>
      </c>
      <c r="G344" s="360" t="s">
        <v>3554</v>
      </c>
      <c r="H344" s="4" t="s">
        <v>1260</v>
      </c>
      <c r="I344" s="11">
        <v>1932</v>
      </c>
      <c r="J344" s="10" t="s">
        <v>140</v>
      </c>
      <c r="K344" s="55" t="s">
        <v>3858</v>
      </c>
      <c r="L344" s="185">
        <v>1</v>
      </c>
      <c r="M344" s="338" t="s">
        <v>1562</v>
      </c>
      <c r="N344" s="186"/>
      <c r="O344" s="212"/>
      <c r="P344" s="73" t="s">
        <v>1060</v>
      </c>
      <c r="Q344" s="187">
        <f t="shared" si="23"/>
        <v>14.095855</v>
      </c>
      <c r="R344" s="56" t="str">
        <f t="shared" si="25"/>
        <v>13,361</v>
      </c>
      <c r="S344" s="342" t="str">
        <f t="shared" si="26"/>
        <v>1932SB</v>
      </c>
      <c r="T344" s="24"/>
      <c r="U344" s="21"/>
      <c r="V344" s="24"/>
      <c r="W344" s="21"/>
      <c r="X344" s="21"/>
      <c r="Y344" s="21"/>
      <c r="Z344" s="83"/>
      <c r="AA344" s="83"/>
      <c r="AB344" s="84"/>
      <c r="AC344" s="85"/>
      <c r="AD344" s="85"/>
      <c r="AE344" s="86"/>
      <c r="AF344" s="83"/>
    </row>
    <row r="345" spans="1:32" customFormat="1" ht="40" customHeight="1" thickBot="1" x14ac:dyDescent="1.1000000000000001">
      <c r="A345" s="28">
        <v>15</v>
      </c>
      <c r="B345" s="270" t="s">
        <v>68</v>
      </c>
      <c r="C345" s="28">
        <v>5</v>
      </c>
      <c r="D345" s="294" t="s">
        <v>2403</v>
      </c>
      <c r="E345" s="54">
        <f t="shared" si="24"/>
        <v>43717</v>
      </c>
      <c r="F345" s="188">
        <v>43717</v>
      </c>
      <c r="G345" s="360" t="s">
        <v>3554</v>
      </c>
      <c r="H345" s="4" t="s">
        <v>1260</v>
      </c>
      <c r="I345" s="11">
        <v>1933</v>
      </c>
      <c r="J345" s="10" t="s">
        <v>140</v>
      </c>
      <c r="K345" s="55" t="s">
        <v>3859</v>
      </c>
      <c r="L345" s="185">
        <v>1</v>
      </c>
      <c r="M345" s="338" t="s">
        <v>1563</v>
      </c>
      <c r="N345" s="186"/>
      <c r="O345" s="212"/>
      <c r="P345" s="73" t="s">
        <v>1061</v>
      </c>
      <c r="Q345" s="187">
        <f t="shared" si="23"/>
        <v>14.095855</v>
      </c>
      <c r="R345" s="56" t="str">
        <f t="shared" si="25"/>
        <v>13,361</v>
      </c>
      <c r="S345" s="342" t="str">
        <f t="shared" si="26"/>
        <v>1933SB</v>
      </c>
      <c r="T345" s="24"/>
      <c r="U345" s="21"/>
      <c r="V345" s="24"/>
      <c r="W345" s="21"/>
      <c r="X345" s="21"/>
      <c r="Y345" s="21"/>
      <c r="Z345" s="83"/>
      <c r="AA345" s="83"/>
      <c r="AB345" s="84"/>
      <c r="AC345" s="85"/>
      <c r="AD345" s="85"/>
      <c r="AE345" s="86"/>
      <c r="AF345" s="83"/>
    </row>
    <row r="346" spans="1:32" customFormat="1" ht="40" customHeight="1" thickBot="1" x14ac:dyDescent="1.1000000000000001">
      <c r="A346" s="28">
        <v>15</v>
      </c>
      <c r="B346" s="270" t="s">
        <v>68</v>
      </c>
      <c r="C346" s="28">
        <v>5</v>
      </c>
      <c r="D346" s="294" t="s">
        <v>2382</v>
      </c>
      <c r="E346" s="54">
        <f t="shared" si="24"/>
        <v>43717</v>
      </c>
      <c r="F346" s="188">
        <v>43717</v>
      </c>
      <c r="G346" s="360" t="s">
        <v>3554</v>
      </c>
      <c r="H346" s="4" t="s">
        <v>1260</v>
      </c>
      <c r="I346" s="11">
        <v>1934</v>
      </c>
      <c r="J346" s="10" t="s">
        <v>140</v>
      </c>
      <c r="K346" s="55" t="s">
        <v>3860</v>
      </c>
      <c r="L346" s="185">
        <v>1</v>
      </c>
      <c r="M346" s="338" t="s">
        <v>1564</v>
      </c>
      <c r="N346" s="186"/>
      <c r="O346" s="212"/>
      <c r="P346" s="223" t="s">
        <v>1062</v>
      </c>
      <c r="Q346" s="187">
        <f t="shared" si="23"/>
        <v>14.095855</v>
      </c>
      <c r="R346" s="56" t="str">
        <f t="shared" si="25"/>
        <v>13,361</v>
      </c>
      <c r="S346" s="342" t="str">
        <f t="shared" si="26"/>
        <v>1934SB</v>
      </c>
      <c r="T346" s="24"/>
      <c r="U346" s="21"/>
      <c r="V346" s="24"/>
      <c r="W346" s="21"/>
      <c r="X346" s="21"/>
      <c r="Y346" s="21"/>
      <c r="Z346" s="87"/>
      <c r="AA346" s="87"/>
      <c r="AB346" s="88"/>
      <c r="AC346" s="89"/>
      <c r="AD346" s="89"/>
      <c r="AE346" s="90"/>
      <c r="AF346" s="87"/>
    </row>
    <row r="347" spans="1:32" customFormat="1" ht="40" customHeight="1" thickBot="1" x14ac:dyDescent="1.1000000000000001">
      <c r="A347" s="28">
        <v>15</v>
      </c>
      <c r="B347" s="270" t="s">
        <v>68</v>
      </c>
      <c r="C347" s="28">
        <v>5</v>
      </c>
      <c r="D347" s="294" t="s">
        <v>2382</v>
      </c>
      <c r="E347" s="54">
        <f t="shared" si="24"/>
        <v>43514</v>
      </c>
      <c r="F347" s="188">
        <v>43514</v>
      </c>
      <c r="G347" s="360" t="s">
        <v>3554</v>
      </c>
      <c r="H347" s="4" t="s">
        <v>1260</v>
      </c>
      <c r="I347" s="11">
        <v>1935</v>
      </c>
      <c r="J347" s="10" t="s">
        <v>140</v>
      </c>
      <c r="K347" s="55" t="s">
        <v>3861</v>
      </c>
      <c r="L347" s="185">
        <v>1</v>
      </c>
      <c r="M347" s="338" t="s">
        <v>1565</v>
      </c>
      <c r="N347" s="186"/>
      <c r="O347" s="212"/>
      <c r="P347" s="222" t="s">
        <v>817</v>
      </c>
      <c r="Q347" s="187">
        <f t="shared" si="23"/>
        <v>14.095855</v>
      </c>
      <c r="R347" s="56" t="str">
        <f t="shared" si="25"/>
        <v>13,361</v>
      </c>
      <c r="S347" s="342" t="str">
        <f t="shared" si="26"/>
        <v>1935SB</v>
      </c>
      <c r="T347" s="24"/>
      <c r="U347" s="21"/>
      <c r="V347" s="24"/>
      <c r="W347" s="21"/>
      <c r="X347" s="21"/>
      <c r="Y347" s="21"/>
      <c r="Z347" s="83"/>
      <c r="AA347" s="83"/>
      <c r="AB347" s="84"/>
      <c r="AC347" s="85"/>
      <c r="AD347" s="85"/>
      <c r="AE347" s="86"/>
      <c r="AF347" s="83"/>
    </row>
    <row r="348" spans="1:32" customFormat="1" ht="40" customHeight="1" thickBot="1" x14ac:dyDescent="1.1000000000000001">
      <c r="A348" s="28">
        <v>15</v>
      </c>
      <c r="B348" s="270" t="s">
        <v>68</v>
      </c>
      <c r="C348" s="28">
        <v>5</v>
      </c>
      <c r="D348" s="294" t="s">
        <v>2382</v>
      </c>
      <c r="E348" s="54">
        <f t="shared" si="24"/>
        <v>43717</v>
      </c>
      <c r="F348" s="188">
        <v>43717</v>
      </c>
      <c r="G348" s="360" t="s">
        <v>3554</v>
      </c>
      <c r="H348" s="4" t="s">
        <v>1260</v>
      </c>
      <c r="I348" s="11">
        <v>1936</v>
      </c>
      <c r="J348" s="10" t="s">
        <v>140</v>
      </c>
      <c r="K348" s="55" t="s">
        <v>3863</v>
      </c>
      <c r="L348" s="185">
        <v>1</v>
      </c>
      <c r="M348" s="338" t="s">
        <v>1566</v>
      </c>
      <c r="N348" s="186"/>
      <c r="O348" s="212"/>
      <c r="P348" s="73" t="s">
        <v>1063</v>
      </c>
      <c r="Q348" s="187">
        <f t="shared" si="23"/>
        <v>14.095855</v>
      </c>
      <c r="R348" s="56" t="str">
        <f t="shared" si="25"/>
        <v>13,361</v>
      </c>
      <c r="S348" s="342" t="str">
        <f t="shared" si="26"/>
        <v>1936SB</v>
      </c>
      <c r="T348" s="24"/>
      <c r="U348" s="21"/>
      <c r="V348" s="24"/>
      <c r="W348" s="21"/>
      <c r="X348" s="21"/>
      <c r="Y348" s="21"/>
      <c r="Z348" s="83"/>
      <c r="AA348" s="83"/>
      <c r="AB348" s="84"/>
      <c r="AC348" s="85"/>
      <c r="AD348" s="85"/>
      <c r="AE348" s="86"/>
      <c r="AF348" s="83"/>
    </row>
    <row r="349" spans="1:32" customFormat="1" ht="40" customHeight="1" thickBot="1" x14ac:dyDescent="1.1000000000000001">
      <c r="A349" s="28">
        <v>15</v>
      </c>
      <c r="B349" s="270" t="s">
        <v>68</v>
      </c>
      <c r="C349" s="28">
        <v>5</v>
      </c>
      <c r="D349" s="294" t="s">
        <v>2382</v>
      </c>
      <c r="E349" s="54">
        <f t="shared" si="24"/>
        <v>45376</v>
      </c>
      <c r="F349" s="188">
        <v>45376</v>
      </c>
      <c r="G349" s="360" t="s">
        <v>3540</v>
      </c>
      <c r="H349" s="4" t="s">
        <v>1260</v>
      </c>
      <c r="I349" s="11">
        <v>1936</v>
      </c>
      <c r="J349" s="10" t="s">
        <v>33</v>
      </c>
      <c r="K349" s="55" t="s">
        <v>3862</v>
      </c>
      <c r="L349" s="185">
        <v>5</v>
      </c>
      <c r="M349" s="338" t="s">
        <v>4888</v>
      </c>
      <c r="N349" s="186"/>
      <c r="O349" s="212"/>
      <c r="P349" s="222" t="s">
        <v>3091</v>
      </c>
      <c r="Q349" s="187">
        <f t="shared" ref="Q349:Q410" si="27">R349*R$2</f>
        <v>14.095855</v>
      </c>
      <c r="R349" s="56" t="str">
        <f t="shared" si="25"/>
        <v>13,361</v>
      </c>
      <c r="S349" s="342" t="str">
        <f t="shared" si="26"/>
        <v>1936ET</v>
      </c>
      <c r="T349" s="24"/>
      <c r="U349" s="21"/>
      <c r="V349" s="24"/>
      <c r="W349" s="21"/>
      <c r="X349" s="21"/>
      <c r="Y349" s="21"/>
      <c r="Z349" s="82" t="s">
        <v>127</v>
      </c>
      <c r="AA349" s="82" t="s">
        <v>128</v>
      </c>
      <c r="AB349" s="82"/>
      <c r="AC349" s="82"/>
      <c r="AD349" s="82"/>
      <c r="AE349" s="82"/>
      <c r="AF349" s="82" t="s">
        <v>129</v>
      </c>
    </row>
    <row r="350" spans="1:32" customFormat="1" ht="40" customHeight="1" thickBot="1" x14ac:dyDescent="1.1000000000000001">
      <c r="A350" s="28">
        <v>15</v>
      </c>
      <c r="B350" s="270" t="s">
        <v>68</v>
      </c>
      <c r="C350" s="28">
        <v>5</v>
      </c>
      <c r="D350" s="294" t="s">
        <v>2383</v>
      </c>
      <c r="E350" s="54">
        <f t="shared" si="24"/>
        <v>43717</v>
      </c>
      <c r="F350" s="188">
        <v>43717</v>
      </c>
      <c r="G350" s="360" t="s">
        <v>3554</v>
      </c>
      <c r="H350" s="4" t="s">
        <v>1260</v>
      </c>
      <c r="I350" s="11">
        <v>1937</v>
      </c>
      <c r="J350" s="10" t="s">
        <v>140</v>
      </c>
      <c r="K350" s="55" t="s">
        <v>3864</v>
      </c>
      <c r="L350" s="185">
        <v>1</v>
      </c>
      <c r="M350" s="338" t="s">
        <v>1567</v>
      </c>
      <c r="N350" s="186"/>
      <c r="O350" s="212"/>
      <c r="P350" s="73" t="s">
        <v>1064</v>
      </c>
      <c r="Q350" s="187">
        <f t="shared" si="27"/>
        <v>14.095855</v>
      </c>
      <c r="R350" s="56" t="str">
        <f t="shared" si="25"/>
        <v>13,361</v>
      </c>
      <c r="S350" s="342" t="str">
        <f t="shared" si="26"/>
        <v>1937SB</v>
      </c>
      <c r="T350" s="24"/>
      <c r="U350" s="21"/>
      <c r="V350" s="24"/>
      <c r="W350" s="21"/>
      <c r="X350" s="21"/>
      <c r="Y350" s="21"/>
      <c r="Z350" s="83"/>
      <c r="AA350" s="83"/>
      <c r="AB350" s="84"/>
      <c r="AC350" s="85"/>
      <c r="AD350" s="85"/>
      <c r="AE350" s="86"/>
      <c r="AF350" s="83"/>
    </row>
    <row r="351" spans="1:32" customFormat="1" ht="40" customHeight="1" thickBot="1" x14ac:dyDescent="1.1000000000000001">
      <c r="A351" s="28">
        <v>15</v>
      </c>
      <c r="B351" s="270" t="s">
        <v>68</v>
      </c>
      <c r="C351" s="28">
        <v>5</v>
      </c>
      <c r="D351" s="294" t="s">
        <v>2404</v>
      </c>
      <c r="E351" s="54">
        <f t="shared" si="24"/>
        <v>43717</v>
      </c>
      <c r="F351" s="188">
        <v>43717</v>
      </c>
      <c r="G351" s="360" t="s">
        <v>3554</v>
      </c>
      <c r="H351" s="4" t="s">
        <v>1260</v>
      </c>
      <c r="I351" s="11">
        <v>1938</v>
      </c>
      <c r="J351" s="10" t="s">
        <v>140</v>
      </c>
      <c r="K351" s="55" t="s">
        <v>3865</v>
      </c>
      <c r="L351" s="185">
        <v>1</v>
      </c>
      <c r="M351" s="338" t="s">
        <v>1568</v>
      </c>
      <c r="N351" s="186"/>
      <c r="O351" s="212"/>
      <c r="P351" s="73" t="s">
        <v>1065</v>
      </c>
      <c r="Q351" s="187">
        <f t="shared" si="27"/>
        <v>14.095855</v>
      </c>
      <c r="R351" s="56" t="str">
        <f t="shared" si="25"/>
        <v>13,361</v>
      </c>
      <c r="S351" s="342" t="str">
        <f t="shared" si="26"/>
        <v>1938SB</v>
      </c>
      <c r="T351" s="24"/>
      <c r="U351" s="21"/>
      <c r="V351" s="24"/>
      <c r="W351" s="21"/>
      <c r="X351" s="21"/>
      <c r="Y351" s="21"/>
      <c r="Z351" s="83"/>
      <c r="AA351" s="83"/>
      <c r="AB351" s="84"/>
      <c r="AC351" s="85"/>
      <c r="AD351" s="85"/>
      <c r="AE351" s="86"/>
      <c r="AF351" s="83"/>
    </row>
    <row r="352" spans="1:32" customFormat="1" ht="40" customHeight="1" thickBot="1" x14ac:dyDescent="1.1000000000000001">
      <c r="A352" s="28">
        <v>16</v>
      </c>
      <c r="B352" s="270" t="s">
        <v>70</v>
      </c>
      <c r="C352" s="28">
        <v>5</v>
      </c>
      <c r="D352" s="294" t="s">
        <v>2405</v>
      </c>
      <c r="E352" s="54">
        <f t="shared" si="24"/>
        <v>43514</v>
      </c>
      <c r="F352" s="188">
        <v>43514</v>
      </c>
      <c r="G352" s="360" t="s">
        <v>3554</v>
      </c>
      <c r="H352" s="4" t="s">
        <v>1260</v>
      </c>
      <c r="I352" s="11">
        <v>1939</v>
      </c>
      <c r="J352" s="10" t="s">
        <v>140</v>
      </c>
      <c r="K352" s="55" t="s">
        <v>3866</v>
      </c>
      <c r="L352" s="185">
        <v>1</v>
      </c>
      <c r="M352" s="338" t="s">
        <v>818</v>
      </c>
      <c r="N352" s="186"/>
      <c r="O352" s="212"/>
      <c r="P352" s="73" t="s">
        <v>819</v>
      </c>
      <c r="Q352" s="187">
        <f t="shared" si="27"/>
        <v>14.095855</v>
      </c>
      <c r="R352" s="56" t="str">
        <f t="shared" si="25"/>
        <v>13,361</v>
      </c>
      <c r="S352" s="342" t="str">
        <f t="shared" si="26"/>
        <v>1939SB</v>
      </c>
      <c r="T352" s="24"/>
      <c r="U352" s="21"/>
      <c r="V352" s="24"/>
      <c r="W352" s="21"/>
      <c r="X352" s="21"/>
      <c r="Y352" s="21"/>
      <c r="Z352" s="83"/>
      <c r="AA352" s="83"/>
      <c r="AB352" s="84"/>
      <c r="AC352" s="85"/>
      <c r="AD352" s="85"/>
      <c r="AE352" s="86"/>
      <c r="AF352" s="83"/>
    </row>
    <row r="353" spans="1:32" customFormat="1" ht="40" customHeight="1" thickBot="1" x14ac:dyDescent="1.1000000000000001">
      <c r="A353" s="28">
        <v>16</v>
      </c>
      <c r="B353" s="270" t="s">
        <v>70</v>
      </c>
      <c r="C353" s="28">
        <v>5</v>
      </c>
      <c r="D353" s="294" t="s">
        <v>2406</v>
      </c>
      <c r="E353" s="54">
        <f t="shared" si="24"/>
        <v>43514</v>
      </c>
      <c r="F353" s="188">
        <v>43514</v>
      </c>
      <c r="G353" s="360" t="s">
        <v>3554</v>
      </c>
      <c r="H353" s="4" t="s">
        <v>1260</v>
      </c>
      <c r="I353" s="11">
        <v>1940</v>
      </c>
      <c r="J353" s="10" t="s">
        <v>140</v>
      </c>
      <c r="K353" s="55" t="s">
        <v>3867</v>
      </c>
      <c r="L353" s="185">
        <v>1</v>
      </c>
      <c r="M353" s="338" t="s">
        <v>820</v>
      </c>
      <c r="N353" s="186"/>
      <c r="O353" s="212"/>
      <c r="P353" s="73" t="s">
        <v>821</v>
      </c>
      <c r="Q353" s="187">
        <f t="shared" si="27"/>
        <v>14.095855</v>
      </c>
      <c r="R353" s="56" t="str">
        <f t="shared" si="25"/>
        <v>13,361</v>
      </c>
      <c r="S353" s="342" t="str">
        <f t="shared" si="26"/>
        <v>1940SB</v>
      </c>
      <c r="T353" s="24"/>
      <c r="U353" s="21"/>
      <c r="V353" s="24"/>
      <c r="W353" s="21"/>
      <c r="X353" s="21"/>
      <c r="Y353" s="21"/>
      <c r="Z353" s="83"/>
      <c r="AA353" s="83"/>
      <c r="AB353" s="84"/>
      <c r="AC353" s="85"/>
      <c r="AD353" s="85"/>
      <c r="AE353" s="86"/>
      <c r="AF353" s="83"/>
    </row>
    <row r="354" spans="1:32" customFormat="1" ht="40" customHeight="1" thickBot="1" x14ac:dyDescent="1.1000000000000001">
      <c r="A354" s="28">
        <v>16</v>
      </c>
      <c r="B354" s="270" t="s">
        <v>70</v>
      </c>
      <c r="C354" s="28">
        <v>5</v>
      </c>
      <c r="D354" s="294" t="s">
        <v>2407</v>
      </c>
      <c r="E354" s="54">
        <f t="shared" si="24"/>
        <v>43514</v>
      </c>
      <c r="F354" s="188">
        <v>43514</v>
      </c>
      <c r="G354" s="360" t="s">
        <v>3554</v>
      </c>
      <c r="H354" s="4" t="s">
        <v>1260</v>
      </c>
      <c r="I354" s="11">
        <v>1941</v>
      </c>
      <c r="J354" s="10" t="s">
        <v>140</v>
      </c>
      <c r="K354" s="55" t="s">
        <v>3868</v>
      </c>
      <c r="L354" s="185">
        <v>1</v>
      </c>
      <c r="M354" s="338" t="s">
        <v>822</v>
      </c>
      <c r="N354" s="186"/>
      <c r="O354" s="212"/>
      <c r="P354" s="73" t="s">
        <v>823</v>
      </c>
      <c r="Q354" s="187">
        <f t="shared" si="27"/>
        <v>14.095855</v>
      </c>
      <c r="R354" s="56" t="str">
        <f t="shared" si="25"/>
        <v>13,361</v>
      </c>
      <c r="S354" s="342" t="str">
        <f t="shared" si="26"/>
        <v>1941SB</v>
      </c>
      <c r="T354" s="24"/>
      <c r="U354" s="21"/>
      <c r="V354" s="24"/>
      <c r="W354" s="21"/>
      <c r="X354" s="21"/>
      <c r="Y354" s="21"/>
      <c r="Z354" s="83"/>
      <c r="AA354" s="83"/>
      <c r="AB354" s="84"/>
      <c r="AC354" s="85"/>
      <c r="AD354" s="85"/>
      <c r="AE354" s="86"/>
      <c r="AF354" s="83"/>
    </row>
    <row r="355" spans="1:32" customFormat="1" ht="40" customHeight="1" thickBot="1" x14ac:dyDescent="1.1000000000000001">
      <c r="A355" s="28">
        <v>16</v>
      </c>
      <c r="B355" s="270" t="s">
        <v>70</v>
      </c>
      <c r="C355" s="28">
        <v>5</v>
      </c>
      <c r="D355" s="294" t="s">
        <v>2408</v>
      </c>
      <c r="E355" s="54">
        <f t="shared" si="24"/>
        <v>43514</v>
      </c>
      <c r="F355" s="188">
        <v>43514</v>
      </c>
      <c r="G355" s="360" t="s">
        <v>3554</v>
      </c>
      <c r="H355" s="4" t="s">
        <v>1260</v>
      </c>
      <c r="I355" s="11">
        <v>1942</v>
      </c>
      <c r="J355" s="10" t="s">
        <v>140</v>
      </c>
      <c r="K355" s="55" t="s">
        <v>3869</v>
      </c>
      <c r="L355" s="185">
        <v>1</v>
      </c>
      <c r="M355" s="338" t="s">
        <v>824</v>
      </c>
      <c r="N355" s="186"/>
      <c r="O355" s="212"/>
      <c r="P355" s="73" t="s">
        <v>825</v>
      </c>
      <c r="Q355" s="187">
        <f t="shared" si="27"/>
        <v>14.095855</v>
      </c>
      <c r="R355" s="56" t="str">
        <f t="shared" si="25"/>
        <v>13,361</v>
      </c>
      <c r="S355" s="342" t="str">
        <f t="shared" si="26"/>
        <v>1942SB</v>
      </c>
      <c r="T355" s="24"/>
      <c r="U355" s="21"/>
      <c r="V355" s="24"/>
      <c r="W355" s="21"/>
      <c r="X355" s="21"/>
      <c r="Y355" s="21"/>
      <c r="Z355" s="83"/>
      <c r="AA355" s="83"/>
      <c r="AB355" s="84"/>
      <c r="AC355" s="85"/>
      <c r="AD355" s="85"/>
      <c r="AE355" s="86"/>
      <c r="AF355" s="83"/>
    </row>
    <row r="356" spans="1:32" customFormat="1" ht="40" customHeight="1" thickBot="1" x14ac:dyDescent="1.1000000000000001">
      <c r="A356" s="28">
        <v>16</v>
      </c>
      <c r="B356" s="270" t="s">
        <v>70</v>
      </c>
      <c r="C356" s="28">
        <v>5</v>
      </c>
      <c r="D356" s="294" t="s">
        <v>2387</v>
      </c>
      <c r="E356" s="54">
        <f t="shared" si="24"/>
        <v>43150</v>
      </c>
      <c r="F356" s="188">
        <v>43150</v>
      </c>
      <c r="G356" s="360" t="s">
        <v>3554</v>
      </c>
      <c r="H356" s="4" t="s">
        <v>1260</v>
      </c>
      <c r="I356" s="11">
        <v>1943</v>
      </c>
      <c r="J356" s="10" t="s">
        <v>140</v>
      </c>
      <c r="K356" s="55" t="s">
        <v>3870</v>
      </c>
      <c r="L356" s="185">
        <v>1</v>
      </c>
      <c r="M356" s="338" t="s">
        <v>587</v>
      </c>
      <c r="N356" s="186"/>
      <c r="O356" s="212"/>
      <c r="P356" s="73" t="s">
        <v>588</v>
      </c>
      <c r="Q356" s="187">
        <f t="shared" si="27"/>
        <v>14.095855</v>
      </c>
      <c r="R356" s="56" t="str">
        <f t="shared" si="25"/>
        <v>13,361</v>
      </c>
      <c r="S356" s="342" t="str">
        <f t="shared" si="26"/>
        <v>1943SB</v>
      </c>
      <c r="T356" s="24"/>
      <c r="U356" s="21"/>
      <c r="V356" s="24"/>
      <c r="W356" s="21"/>
      <c r="X356" s="21"/>
      <c r="Y356" s="21"/>
      <c r="Z356" s="83"/>
      <c r="AA356" s="83"/>
      <c r="AB356" s="84"/>
      <c r="AC356" s="85"/>
      <c r="AD356" s="85"/>
      <c r="AE356" s="86"/>
      <c r="AF356" s="83"/>
    </row>
    <row r="357" spans="1:32" customFormat="1" ht="40" customHeight="1" thickBot="1" x14ac:dyDescent="1.1000000000000001">
      <c r="A357" s="28">
        <v>16</v>
      </c>
      <c r="B357" s="270" t="s">
        <v>70</v>
      </c>
      <c r="C357" s="28">
        <v>5</v>
      </c>
      <c r="D357" s="294" t="s">
        <v>2387</v>
      </c>
      <c r="E357" s="54">
        <f>SUM(F357)</f>
        <v>43150</v>
      </c>
      <c r="F357" s="188">
        <v>43150</v>
      </c>
      <c r="G357" s="360" t="s">
        <v>3554</v>
      </c>
      <c r="H357" s="4" t="s">
        <v>1260</v>
      </c>
      <c r="I357" s="11">
        <v>1944</v>
      </c>
      <c r="J357" s="10" t="s">
        <v>140</v>
      </c>
      <c r="K357" s="55" t="s">
        <v>3871</v>
      </c>
      <c r="L357" s="185">
        <v>1</v>
      </c>
      <c r="M357" s="338" t="s">
        <v>589</v>
      </c>
      <c r="N357" s="186"/>
      <c r="O357" s="212"/>
      <c r="P357" s="73" t="s">
        <v>590</v>
      </c>
      <c r="Q357" s="187">
        <f t="shared" si="27"/>
        <v>14.095855</v>
      </c>
      <c r="R357" s="56" t="str">
        <f t="shared" si="25"/>
        <v>13,361</v>
      </c>
      <c r="S357" s="342" t="str">
        <f t="shared" si="26"/>
        <v>1944SB</v>
      </c>
      <c r="T357" s="24"/>
      <c r="U357" s="21"/>
      <c r="V357" s="24"/>
      <c r="W357" s="21"/>
      <c r="X357" s="21"/>
      <c r="Y357" s="21"/>
      <c r="Z357" s="83"/>
      <c r="AA357" s="83"/>
      <c r="AB357" s="84"/>
      <c r="AC357" s="85"/>
      <c r="AD357" s="85"/>
      <c r="AE357" s="86"/>
      <c r="AF357" s="83"/>
    </row>
    <row r="358" spans="1:32" customFormat="1" ht="40" customHeight="1" thickBot="1" x14ac:dyDescent="1.1000000000000001">
      <c r="A358" s="28">
        <v>16</v>
      </c>
      <c r="B358" s="270" t="s">
        <v>70</v>
      </c>
      <c r="C358" s="28">
        <v>5</v>
      </c>
      <c r="D358" s="294" t="s">
        <v>2387</v>
      </c>
      <c r="E358" s="54">
        <f t="shared" si="24"/>
        <v>42919</v>
      </c>
      <c r="F358" s="188">
        <v>42919</v>
      </c>
      <c r="G358" s="360" t="s">
        <v>3554</v>
      </c>
      <c r="H358" s="4" t="s">
        <v>1260</v>
      </c>
      <c r="I358" s="11">
        <v>1945</v>
      </c>
      <c r="J358" s="10" t="s">
        <v>140</v>
      </c>
      <c r="K358" s="55" t="s">
        <v>3872</v>
      </c>
      <c r="L358" s="185">
        <v>1</v>
      </c>
      <c r="M358" s="338" t="s">
        <v>1569</v>
      </c>
      <c r="N358" s="186"/>
      <c r="O358" s="212"/>
      <c r="P358" s="222" t="s">
        <v>415</v>
      </c>
      <c r="Q358" s="187">
        <f t="shared" si="27"/>
        <v>14.095855</v>
      </c>
      <c r="R358" s="56" t="str">
        <f t="shared" si="25"/>
        <v>13,361</v>
      </c>
      <c r="S358" s="342" t="str">
        <f t="shared" si="26"/>
        <v>1945SB</v>
      </c>
      <c r="T358" s="24"/>
      <c r="U358" s="21"/>
      <c r="V358" s="24"/>
      <c r="W358" s="21"/>
      <c r="X358" s="21"/>
      <c r="Y358" s="21"/>
      <c r="Z358" s="83"/>
      <c r="AA358" s="83"/>
      <c r="AB358" s="84"/>
      <c r="AC358" s="85"/>
      <c r="AD358" s="85"/>
      <c r="AE358" s="86"/>
      <c r="AF358" s="83"/>
    </row>
    <row r="359" spans="1:32" customFormat="1" ht="40" customHeight="1" thickBot="1" x14ac:dyDescent="1.1000000000000001">
      <c r="A359" s="28">
        <v>16</v>
      </c>
      <c r="B359" s="270" t="s">
        <v>70</v>
      </c>
      <c r="C359" s="28">
        <v>5</v>
      </c>
      <c r="D359" s="294" t="s">
        <v>2705</v>
      </c>
      <c r="E359" s="54">
        <f t="shared" si="24"/>
        <v>43045</v>
      </c>
      <c r="F359" s="188">
        <v>43045</v>
      </c>
      <c r="G359" s="360" t="s">
        <v>3554</v>
      </c>
      <c r="H359" s="4" t="s">
        <v>1260</v>
      </c>
      <c r="I359" s="11">
        <v>1946</v>
      </c>
      <c r="J359" s="10" t="s">
        <v>140</v>
      </c>
      <c r="K359" s="55" t="s">
        <v>3873</v>
      </c>
      <c r="L359" s="185">
        <v>1</v>
      </c>
      <c r="M359" s="338" t="s">
        <v>505</v>
      </c>
      <c r="N359" s="186"/>
      <c r="O359" s="212"/>
      <c r="P359" s="73" t="s">
        <v>506</v>
      </c>
      <c r="Q359" s="187">
        <f t="shared" si="27"/>
        <v>14.095855</v>
      </c>
      <c r="R359" s="56" t="str">
        <f t="shared" si="25"/>
        <v>13,361</v>
      </c>
      <c r="S359" s="342" t="str">
        <f t="shared" si="26"/>
        <v>1946SB</v>
      </c>
      <c r="T359" s="24"/>
      <c r="U359" s="21"/>
      <c r="V359" s="24"/>
      <c r="W359" s="21"/>
      <c r="X359" s="21"/>
      <c r="Y359" s="21"/>
      <c r="Z359" s="83"/>
      <c r="AA359" s="83"/>
      <c r="AB359" s="84"/>
      <c r="AC359" s="85"/>
      <c r="AD359" s="85"/>
      <c r="AE359" s="86"/>
      <c r="AF359" s="83"/>
    </row>
    <row r="360" spans="1:32" customFormat="1" ht="40" customHeight="1" x14ac:dyDescent="1.05">
      <c r="A360" s="28">
        <v>16</v>
      </c>
      <c r="B360" s="270" t="s">
        <v>70</v>
      </c>
      <c r="C360" s="28">
        <v>5</v>
      </c>
      <c r="D360" s="294" t="s">
        <v>2705</v>
      </c>
      <c r="E360" s="54">
        <f t="shared" si="24"/>
        <v>43346</v>
      </c>
      <c r="F360" s="188">
        <v>43346</v>
      </c>
      <c r="G360" s="360" t="s">
        <v>3540</v>
      </c>
      <c r="H360" s="4" t="s">
        <v>1260</v>
      </c>
      <c r="I360" s="11">
        <v>1947</v>
      </c>
      <c r="J360" s="10" t="s">
        <v>32</v>
      </c>
      <c r="K360" s="55" t="s">
        <v>3874</v>
      </c>
      <c r="L360" s="185">
        <v>4</v>
      </c>
      <c r="M360" s="338" t="s">
        <v>643</v>
      </c>
      <c r="N360" s="186"/>
      <c r="O360" s="212"/>
      <c r="P360" s="73" t="s">
        <v>644</v>
      </c>
      <c r="Q360" s="187">
        <f t="shared" si="27"/>
        <v>14.095855</v>
      </c>
      <c r="R360" s="56" t="str">
        <f t="shared" si="25"/>
        <v>13,361</v>
      </c>
      <c r="S360" s="342" t="str">
        <f t="shared" si="26"/>
        <v>1947OT</v>
      </c>
      <c r="T360" s="24"/>
      <c r="U360" s="21"/>
      <c r="V360" s="24"/>
      <c r="W360" s="21"/>
      <c r="X360" s="21"/>
      <c r="Y360" s="21"/>
      <c r="Z360" s="82" t="s">
        <v>127</v>
      </c>
      <c r="AA360" s="82" t="s">
        <v>128</v>
      </c>
      <c r="AB360" s="82"/>
      <c r="AC360" s="82"/>
      <c r="AD360" s="82"/>
      <c r="AE360" s="82"/>
      <c r="AF360" s="82" t="s">
        <v>129</v>
      </c>
    </row>
    <row r="361" spans="1:32" customFormat="1" ht="40" customHeight="1" x14ac:dyDescent="1.05">
      <c r="A361" s="28">
        <v>4</v>
      </c>
      <c r="B361" s="270" t="s">
        <v>44</v>
      </c>
      <c r="C361" s="28">
        <v>1</v>
      </c>
      <c r="D361" s="294" t="s">
        <v>2409</v>
      </c>
      <c r="E361" s="54">
        <f t="shared" si="24"/>
        <v>45404</v>
      </c>
      <c r="F361" s="188">
        <v>45404</v>
      </c>
      <c r="G361" s="360" t="s">
        <v>3540</v>
      </c>
      <c r="H361" s="4" t="s">
        <v>1260</v>
      </c>
      <c r="I361" s="11">
        <v>2008</v>
      </c>
      <c r="J361" s="10" t="s">
        <v>32</v>
      </c>
      <c r="K361" s="55" t="s">
        <v>3875</v>
      </c>
      <c r="L361" s="185">
        <v>4</v>
      </c>
      <c r="M361" s="338" t="s">
        <v>4889</v>
      </c>
      <c r="N361" s="186"/>
      <c r="O361" s="212"/>
      <c r="P361" s="73" t="s">
        <v>3101</v>
      </c>
      <c r="Q361" s="187">
        <f t="shared" si="27"/>
        <v>14.095855</v>
      </c>
      <c r="R361" s="56" t="str">
        <f t="shared" si="25"/>
        <v>13,361</v>
      </c>
      <c r="S361" s="342" t="str">
        <f t="shared" si="26"/>
        <v>2008OT</v>
      </c>
      <c r="T361" s="24"/>
      <c r="U361" s="21"/>
      <c r="V361" s="24"/>
      <c r="W361" s="21"/>
      <c r="X361" s="21"/>
      <c r="Y361" s="21"/>
      <c r="Z361" s="82" t="s">
        <v>127</v>
      </c>
      <c r="AA361" s="82" t="s">
        <v>128</v>
      </c>
      <c r="AB361" s="82"/>
      <c r="AC361" s="82"/>
      <c r="AD361" s="82"/>
      <c r="AE361" s="82"/>
      <c r="AF361" s="82" t="s">
        <v>129</v>
      </c>
    </row>
    <row r="362" spans="1:32" customFormat="1" ht="40" customHeight="1" thickBot="1" x14ac:dyDescent="1.1000000000000001">
      <c r="A362" s="28">
        <v>4</v>
      </c>
      <c r="B362" s="270" t="s">
        <v>44</v>
      </c>
      <c r="C362" s="28">
        <v>1</v>
      </c>
      <c r="D362" s="294" t="s">
        <v>2353</v>
      </c>
      <c r="E362" s="54">
        <f t="shared" si="24"/>
        <v>42632</v>
      </c>
      <c r="F362" s="188">
        <v>42632</v>
      </c>
      <c r="G362" s="360" t="s">
        <v>3540</v>
      </c>
      <c r="H362" s="4" t="s">
        <v>1260</v>
      </c>
      <c r="I362" s="11">
        <v>2009</v>
      </c>
      <c r="J362" s="10" t="s">
        <v>32</v>
      </c>
      <c r="K362" s="55" t="s">
        <v>3876</v>
      </c>
      <c r="L362" s="185">
        <v>4</v>
      </c>
      <c r="M362" s="338" t="s">
        <v>1570</v>
      </c>
      <c r="N362" s="186"/>
      <c r="O362" s="212"/>
      <c r="P362" s="220" t="s">
        <v>294</v>
      </c>
      <c r="Q362" s="187">
        <f t="shared" si="27"/>
        <v>14.095855</v>
      </c>
      <c r="R362" s="56" t="str">
        <f t="shared" si="25"/>
        <v>13,361</v>
      </c>
      <c r="S362" s="342" t="str">
        <f t="shared" si="26"/>
        <v>2009OT</v>
      </c>
      <c r="T362" s="24"/>
      <c r="U362" s="21"/>
      <c r="V362" s="24"/>
      <c r="W362" s="21"/>
      <c r="X362" s="21"/>
      <c r="Y362" s="21"/>
      <c r="Z362" s="82" t="s">
        <v>127</v>
      </c>
      <c r="AA362" s="82" t="s">
        <v>128</v>
      </c>
      <c r="AB362" s="82"/>
      <c r="AC362" s="82"/>
      <c r="AD362" s="82"/>
      <c r="AE362" s="82"/>
      <c r="AF362" s="82" t="s">
        <v>129</v>
      </c>
    </row>
    <row r="363" spans="1:32" customFormat="1" ht="40" customHeight="1" thickBot="1" x14ac:dyDescent="1.1000000000000001">
      <c r="A363" s="28">
        <v>4</v>
      </c>
      <c r="B363" s="270" t="s">
        <v>44</v>
      </c>
      <c r="C363" s="28">
        <v>1</v>
      </c>
      <c r="D363" s="294" t="s">
        <v>2353</v>
      </c>
      <c r="E363" s="54">
        <f t="shared" si="24"/>
        <v>42779</v>
      </c>
      <c r="F363" s="188">
        <v>42779</v>
      </c>
      <c r="G363" s="360" t="s">
        <v>3554</v>
      </c>
      <c r="H363" s="4" t="s">
        <v>1260</v>
      </c>
      <c r="I363" s="11">
        <v>2010</v>
      </c>
      <c r="J363" s="10" t="s">
        <v>140</v>
      </c>
      <c r="K363" s="55" t="s">
        <v>3877</v>
      </c>
      <c r="L363" s="185">
        <v>1</v>
      </c>
      <c r="M363" s="338" t="s">
        <v>1571</v>
      </c>
      <c r="N363" s="186"/>
      <c r="O363" s="212"/>
      <c r="P363" s="73" t="s">
        <v>373</v>
      </c>
      <c r="Q363" s="187">
        <f t="shared" si="27"/>
        <v>14.095855</v>
      </c>
      <c r="R363" s="56" t="str">
        <f t="shared" si="25"/>
        <v>13,361</v>
      </c>
      <c r="S363" s="342" t="str">
        <f t="shared" si="26"/>
        <v>2010SB</v>
      </c>
      <c r="T363" s="24"/>
      <c r="U363" s="21"/>
      <c r="V363" s="24"/>
      <c r="W363" s="21"/>
      <c r="X363" s="21"/>
      <c r="Y363" s="21"/>
      <c r="Z363" s="83"/>
      <c r="AA363" s="83"/>
      <c r="AB363" s="84"/>
      <c r="AC363" s="85"/>
      <c r="AD363" s="85"/>
      <c r="AE363" s="86"/>
      <c r="AF363" s="83"/>
    </row>
    <row r="364" spans="1:32" customFormat="1" ht="40" customHeight="1" thickBot="1" x14ac:dyDescent="1.1000000000000001">
      <c r="A364" s="28">
        <v>4</v>
      </c>
      <c r="B364" s="270" t="s">
        <v>44</v>
      </c>
      <c r="C364" s="28">
        <v>1</v>
      </c>
      <c r="D364" s="294" t="s">
        <v>2374</v>
      </c>
      <c r="E364" s="54">
        <f t="shared" si="24"/>
        <v>42779</v>
      </c>
      <c r="F364" s="188">
        <v>42779</v>
      </c>
      <c r="G364" s="360" t="s">
        <v>3554</v>
      </c>
      <c r="H364" s="4" t="s">
        <v>1260</v>
      </c>
      <c r="I364" s="11">
        <v>2011</v>
      </c>
      <c r="J364" s="10" t="s">
        <v>140</v>
      </c>
      <c r="K364" s="55" t="s">
        <v>3878</v>
      </c>
      <c r="L364" s="185">
        <v>1</v>
      </c>
      <c r="M364" s="338" t="s">
        <v>1572</v>
      </c>
      <c r="N364" s="186"/>
      <c r="O364" s="212"/>
      <c r="P364" s="223" t="s">
        <v>374</v>
      </c>
      <c r="Q364" s="187">
        <f t="shared" si="27"/>
        <v>14.095855</v>
      </c>
      <c r="R364" s="56" t="str">
        <f t="shared" si="25"/>
        <v>13,361</v>
      </c>
      <c r="S364" s="342" t="str">
        <f t="shared" si="26"/>
        <v>2011SB</v>
      </c>
      <c r="T364" s="24"/>
      <c r="U364" s="21"/>
      <c r="V364" s="24"/>
      <c r="W364" s="21"/>
      <c r="X364" s="21"/>
      <c r="Y364" s="21"/>
      <c r="Z364" s="83"/>
      <c r="AA364" s="83"/>
      <c r="AB364" s="84"/>
      <c r="AC364" s="85"/>
      <c r="AD364" s="85"/>
      <c r="AE364" s="86"/>
      <c r="AF364" s="83"/>
    </row>
    <row r="365" spans="1:32" customFormat="1" ht="40" customHeight="1" thickBot="1" x14ac:dyDescent="1.1000000000000001">
      <c r="A365" s="28">
        <v>4</v>
      </c>
      <c r="B365" s="270" t="s">
        <v>44</v>
      </c>
      <c r="C365" s="28">
        <v>1</v>
      </c>
      <c r="D365" s="294" t="s">
        <v>2374</v>
      </c>
      <c r="E365" s="54">
        <f t="shared" si="24"/>
        <v>44655</v>
      </c>
      <c r="F365" s="188">
        <v>44655</v>
      </c>
      <c r="G365" s="360" t="s">
        <v>3540</v>
      </c>
      <c r="H365" s="4" t="s">
        <v>1260</v>
      </c>
      <c r="I365" s="11">
        <v>2012</v>
      </c>
      <c r="J365" s="10" t="s">
        <v>32</v>
      </c>
      <c r="K365" s="55" t="s">
        <v>3879</v>
      </c>
      <c r="L365" s="185">
        <v>5</v>
      </c>
      <c r="M365" s="338" t="s">
        <v>4890</v>
      </c>
      <c r="N365" s="186"/>
      <c r="O365" s="212"/>
      <c r="P365" s="222" t="s">
        <v>2791</v>
      </c>
      <c r="Q365" s="187">
        <f t="shared" si="27"/>
        <v>14.095855</v>
      </c>
      <c r="R365" s="56" t="str">
        <f t="shared" si="25"/>
        <v>13,361</v>
      </c>
      <c r="S365" s="342" t="str">
        <f t="shared" si="26"/>
        <v>2012OT</v>
      </c>
      <c r="T365" s="24"/>
      <c r="U365" s="21"/>
      <c r="V365" s="24"/>
      <c r="W365" s="21"/>
      <c r="X365" s="21"/>
      <c r="Y365" s="21"/>
      <c r="Z365" s="82" t="s">
        <v>127</v>
      </c>
      <c r="AA365" s="82" t="s">
        <v>128</v>
      </c>
      <c r="AB365" s="82"/>
      <c r="AC365" s="82"/>
      <c r="AD365" s="82"/>
      <c r="AE365" s="82"/>
      <c r="AF365" s="82" t="s">
        <v>129</v>
      </c>
    </row>
    <row r="366" spans="1:32" customFormat="1" ht="40" customHeight="1" thickBot="1" x14ac:dyDescent="1.1000000000000001">
      <c r="A366" s="28">
        <v>4</v>
      </c>
      <c r="B366" s="270" t="s">
        <v>44</v>
      </c>
      <c r="C366" s="28">
        <v>1</v>
      </c>
      <c r="D366" s="294" t="s">
        <v>2410</v>
      </c>
      <c r="E366" s="54">
        <f t="shared" si="24"/>
        <v>43717</v>
      </c>
      <c r="F366" s="188">
        <v>43717</v>
      </c>
      <c r="G366" s="360" t="s">
        <v>3554</v>
      </c>
      <c r="H366" s="4" t="s">
        <v>1260</v>
      </c>
      <c r="I366" s="11">
        <v>2013</v>
      </c>
      <c r="J366" s="10" t="s">
        <v>140</v>
      </c>
      <c r="K366" s="55" t="s">
        <v>3880</v>
      </c>
      <c r="L366" s="185">
        <v>1</v>
      </c>
      <c r="M366" s="338" t="s">
        <v>1066</v>
      </c>
      <c r="N366" s="186"/>
      <c r="O366" s="212"/>
      <c r="P366" s="220" t="s">
        <v>1067</v>
      </c>
      <c r="Q366" s="187">
        <f t="shared" si="27"/>
        <v>14.095855</v>
      </c>
      <c r="R366" s="56" t="str">
        <f t="shared" si="25"/>
        <v>13,361</v>
      </c>
      <c r="S366" s="342" t="str">
        <f t="shared" si="26"/>
        <v>2013SB</v>
      </c>
      <c r="T366" s="24"/>
      <c r="U366" s="21"/>
      <c r="V366" s="24"/>
      <c r="W366" s="21"/>
      <c r="X366" s="21"/>
      <c r="Y366" s="21"/>
      <c r="Z366" s="83"/>
      <c r="AA366" s="83"/>
      <c r="AB366" s="84"/>
      <c r="AC366" s="85"/>
      <c r="AD366" s="85"/>
      <c r="AE366" s="86"/>
      <c r="AF366" s="83"/>
    </row>
    <row r="367" spans="1:32" customFormat="1" ht="40" customHeight="1" thickBot="1" x14ac:dyDescent="1.1000000000000001">
      <c r="A367" s="28">
        <v>4</v>
      </c>
      <c r="B367" s="270" t="s">
        <v>44</v>
      </c>
      <c r="C367" s="28">
        <v>1</v>
      </c>
      <c r="D367" s="294" t="s">
        <v>2411</v>
      </c>
      <c r="E367" s="54">
        <f t="shared" si="24"/>
        <v>43717</v>
      </c>
      <c r="F367" s="188">
        <v>43717</v>
      </c>
      <c r="G367" s="360" t="s">
        <v>3554</v>
      </c>
      <c r="H367" s="4" t="s">
        <v>1260</v>
      </c>
      <c r="I367" s="11">
        <v>2014</v>
      </c>
      <c r="J367" s="10" t="s">
        <v>140</v>
      </c>
      <c r="K367" s="55" t="s">
        <v>3881</v>
      </c>
      <c r="L367" s="185">
        <v>1</v>
      </c>
      <c r="M367" s="338" t="s">
        <v>1068</v>
      </c>
      <c r="N367" s="186"/>
      <c r="O367" s="212"/>
      <c r="P367" s="73" t="s">
        <v>1069</v>
      </c>
      <c r="Q367" s="187">
        <f t="shared" si="27"/>
        <v>14.095855</v>
      </c>
      <c r="R367" s="56" t="str">
        <f t="shared" si="25"/>
        <v>13,361</v>
      </c>
      <c r="S367" s="342" t="str">
        <f t="shared" si="26"/>
        <v>2014SB</v>
      </c>
      <c r="T367" s="24"/>
      <c r="U367" s="21"/>
      <c r="V367" s="24"/>
      <c r="W367" s="21"/>
      <c r="X367" s="21"/>
      <c r="Y367" s="21"/>
      <c r="Z367" s="83"/>
      <c r="AA367" s="83"/>
      <c r="AB367" s="84"/>
      <c r="AC367" s="85"/>
      <c r="AD367" s="85"/>
      <c r="AE367" s="86"/>
      <c r="AF367" s="83"/>
    </row>
    <row r="368" spans="1:32" customFormat="1" ht="40" customHeight="1" thickBot="1" x14ac:dyDescent="1.1000000000000001">
      <c r="A368" s="28">
        <v>5</v>
      </c>
      <c r="B368" s="270" t="s">
        <v>46</v>
      </c>
      <c r="C368" s="28">
        <v>1</v>
      </c>
      <c r="D368" s="294" t="s">
        <v>2411</v>
      </c>
      <c r="E368" s="54">
        <f t="shared" si="24"/>
        <v>42248</v>
      </c>
      <c r="F368" s="188">
        <v>42248</v>
      </c>
      <c r="G368" s="360" t="s">
        <v>3554</v>
      </c>
      <c r="H368" s="4" t="s">
        <v>1260</v>
      </c>
      <c r="I368" s="11">
        <v>2015</v>
      </c>
      <c r="J368" s="10" t="s">
        <v>140</v>
      </c>
      <c r="K368" s="55" t="s">
        <v>3882</v>
      </c>
      <c r="L368" s="185">
        <v>1</v>
      </c>
      <c r="M368" s="338" t="s">
        <v>1573</v>
      </c>
      <c r="N368" s="186"/>
      <c r="O368" s="212"/>
      <c r="P368" s="73" t="s">
        <v>213</v>
      </c>
      <c r="Q368" s="187">
        <f t="shared" si="27"/>
        <v>14.095855</v>
      </c>
      <c r="R368" s="56" t="str">
        <f t="shared" si="25"/>
        <v>13,361</v>
      </c>
      <c r="S368" s="342" t="str">
        <f t="shared" si="26"/>
        <v>2015SB</v>
      </c>
      <c r="T368" s="24"/>
      <c r="U368" s="21"/>
      <c r="V368" s="24"/>
      <c r="W368" s="21"/>
      <c r="X368" s="21"/>
      <c r="Y368" s="21"/>
      <c r="Z368" s="83"/>
      <c r="AA368" s="83"/>
      <c r="AB368" s="84"/>
      <c r="AC368" s="85"/>
      <c r="AD368" s="85"/>
      <c r="AE368" s="86"/>
      <c r="AF368" s="83"/>
    </row>
    <row r="369" spans="1:32" customFormat="1" ht="40" customHeight="1" thickBot="1" x14ac:dyDescent="1.1000000000000001">
      <c r="A369" s="28">
        <v>5</v>
      </c>
      <c r="B369" s="270" t="s">
        <v>46</v>
      </c>
      <c r="C369" s="28">
        <v>1</v>
      </c>
      <c r="D369" s="294" t="s">
        <v>2412</v>
      </c>
      <c r="E369" s="54">
        <f t="shared" si="24"/>
        <v>41898</v>
      </c>
      <c r="F369" s="188">
        <v>41898</v>
      </c>
      <c r="G369" s="360" t="s">
        <v>3554</v>
      </c>
      <c r="H369" s="4" t="s">
        <v>1260</v>
      </c>
      <c r="I369" s="11">
        <v>2016</v>
      </c>
      <c r="J369" s="10" t="s">
        <v>140</v>
      </c>
      <c r="K369" s="55" t="s">
        <v>3883</v>
      </c>
      <c r="L369" s="185">
        <v>1</v>
      </c>
      <c r="M369" s="338" t="s">
        <v>1574</v>
      </c>
      <c r="N369" s="189"/>
      <c r="O369" s="213"/>
      <c r="P369" s="73" t="s">
        <v>152</v>
      </c>
      <c r="Q369" s="187">
        <f t="shared" si="27"/>
        <v>14.095855</v>
      </c>
      <c r="R369" s="56" t="str">
        <f t="shared" si="25"/>
        <v>13,361</v>
      </c>
      <c r="S369" s="342" t="str">
        <f t="shared" si="26"/>
        <v>2016SB</v>
      </c>
      <c r="T369" s="24"/>
      <c r="U369" s="21"/>
      <c r="V369" s="24"/>
      <c r="W369" s="21"/>
      <c r="X369" s="21"/>
      <c r="Y369" s="21"/>
      <c r="Z369" s="83"/>
      <c r="AA369" s="83"/>
      <c r="AB369" s="84"/>
      <c r="AC369" s="85"/>
      <c r="AD369" s="85"/>
      <c r="AE369" s="86"/>
      <c r="AF369" s="83"/>
    </row>
    <row r="370" spans="1:32" customFormat="1" ht="40" customHeight="1" thickBot="1" x14ac:dyDescent="1.1000000000000001">
      <c r="A370" s="28">
        <v>5</v>
      </c>
      <c r="B370" s="270" t="s">
        <v>46</v>
      </c>
      <c r="C370" s="28">
        <v>1</v>
      </c>
      <c r="D370" s="294" t="s">
        <v>2412</v>
      </c>
      <c r="E370" s="54">
        <f t="shared" ref="E370:E431" si="28">SUM(F370)</f>
        <v>45061</v>
      </c>
      <c r="F370" s="188">
        <v>45061</v>
      </c>
      <c r="G370" s="360" t="s">
        <v>3554</v>
      </c>
      <c r="H370" s="4" t="s">
        <v>1260</v>
      </c>
      <c r="I370" s="11">
        <v>2017</v>
      </c>
      <c r="J370" s="10" t="s">
        <v>140</v>
      </c>
      <c r="K370" s="55" t="s">
        <v>3884</v>
      </c>
      <c r="L370" s="185">
        <v>2</v>
      </c>
      <c r="M370" s="338" t="s">
        <v>4891</v>
      </c>
      <c r="N370" s="186"/>
      <c r="O370" s="212"/>
      <c r="P370" s="73" t="s">
        <v>2917</v>
      </c>
      <c r="Q370" s="187">
        <f t="shared" si="27"/>
        <v>14.095855</v>
      </c>
      <c r="R370" s="56" t="str">
        <f t="shared" si="25"/>
        <v>13,361</v>
      </c>
      <c r="S370" s="342" t="str">
        <f t="shared" si="26"/>
        <v>2017SB</v>
      </c>
      <c r="T370" s="24"/>
      <c r="U370" s="21"/>
      <c r="V370" s="24"/>
      <c r="W370" s="21"/>
      <c r="X370" s="21"/>
      <c r="Y370" s="21"/>
      <c r="Z370" s="83"/>
      <c r="AA370" s="83"/>
      <c r="AB370" s="84"/>
      <c r="AC370" s="85"/>
      <c r="AD370" s="85"/>
      <c r="AE370" s="86"/>
      <c r="AF370" s="83"/>
    </row>
    <row r="371" spans="1:32" customFormat="1" ht="40" customHeight="1" thickBot="1" x14ac:dyDescent="1.1000000000000001">
      <c r="A371" s="28">
        <v>5</v>
      </c>
      <c r="B371" s="270" t="s">
        <v>46</v>
      </c>
      <c r="C371" s="28">
        <v>1</v>
      </c>
      <c r="D371" s="294" t="s">
        <v>2413</v>
      </c>
      <c r="E371" s="54">
        <f t="shared" si="28"/>
        <v>42632</v>
      </c>
      <c r="F371" s="188">
        <v>42632</v>
      </c>
      <c r="G371" s="360" t="s">
        <v>3554</v>
      </c>
      <c r="H371" s="4" t="s">
        <v>1260</v>
      </c>
      <c r="I371" s="11">
        <v>2018</v>
      </c>
      <c r="J371" s="10" t="s">
        <v>140</v>
      </c>
      <c r="K371" s="55" t="s">
        <v>3885</v>
      </c>
      <c r="L371" s="185">
        <v>1</v>
      </c>
      <c r="M371" s="338" t="s">
        <v>1575</v>
      </c>
      <c r="N371" s="186"/>
      <c r="O371" s="212"/>
      <c r="P371" s="73" t="s">
        <v>314</v>
      </c>
      <c r="Q371" s="187">
        <f t="shared" si="27"/>
        <v>14.095855</v>
      </c>
      <c r="R371" s="56" t="str">
        <f t="shared" si="25"/>
        <v>13,361</v>
      </c>
      <c r="S371" s="342" t="str">
        <f t="shared" si="26"/>
        <v>2018SB</v>
      </c>
      <c r="T371" s="24"/>
      <c r="U371" s="21"/>
      <c r="V371" s="24"/>
      <c r="W371" s="21"/>
      <c r="X371" s="21"/>
      <c r="Y371" s="21"/>
      <c r="Z371" s="83"/>
      <c r="AA371" s="83"/>
      <c r="AB371" s="84"/>
      <c r="AC371" s="85"/>
      <c r="AD371" s="85"/>
      <c r="AE371" s="86"/>
      <c r="AF371" s="83"/>
    </row>
    <row r="372" spans="1:32" customFormat="1" ht="40" customHeight="1" thickBot="1" x14ac:dyDescent="1.1000000000000001">
      <c r="A372" s="28">
        <v>5</v>
      </c>
      <c r="B372" s="270" t="s">
        <v>46</v>
      </c>
      <c r="C372" s="28">
        <v>1</v>
      </c>
      <c r="D372" s="294" t="s">
        <v>2413</v>
      </c>
      <c r="E372" s="54">
        <f t="shared" si="28"/>
        <v>42632</v>
      </c>
      <c r="F372" s="188">
        <v>42632</v>
      </c>
      <c r="G372" s="360" t="s">
        <v>3554</v>
      </c>
      <c r="H372" s="4" t="s">
        <v>1260</v>
      </c>
      <c r="I372" s="11">
        <v>2019</v>
      </c>
      <c r="J372" s="10" t="s">
        <v>140</v>
      </c>
      <c r="K372" s="55" t="s">
        <v>3886</v>
      </c>
      <c r="L372" s="185">
        <v>1</v>
      </c>
      <c r="M372" s="338" t="s">
        <v>1576</v>
      </c>
      <c r="N372" s="186"/>
      <c r="O372" s="212"/>
      <c r="P372" s="221" t="s">
        <v>315</v>
      </c>
      <c r="Q372" s="187">
        <f t="shared" si="27"/>
        <v>14.095855</v>
      </c>
      <c r="R372" s="56" t="str">
        <f t="shared" si="25"/>
        <v>13,361</v>
      </c>
      <c r="S372" s="342" t="str">
        <f t="shared" si="26"/>
        <v>2019SB</v>
      </c>
      <c r="T372" s="24"/>
      <c r="U372" s="21"/>
      <c r="V372" s="24"/>
      <c r="W372" s="21"/>
      <c r="X372" s="21"/>
      <c r="Y372" s="21"/>
      <c r="Z372" s="83"/>
      <c r="AA372" s="83"/>
      <c r="AB372" s="84"/>
      <c r="AC372" s="85"/>
      <c r="AD372" s="85"/>
      <c r="AE372" s="86"/>
      <c r="AF372" s="83"/>
    </row>
    <row r="373" spans="1:32" customFormat="1" ht="40" customHeight="1" thickBot="1" x14ac:dyDescent="1.1000000000000001">
      <c r="A373" s="28">
        <v>5</v>
      </c>
      <c r="B373" s="270" t="s">
        <v>46</v>
      </c>
      <c r="C373" s="28">
        <v>3</v>
      </c>
      <c r="D373" s="294" t="s">
        <v>2414</v>
      </c>
      <c r="E373" s="54">
        <f t="shared" si="28"/>
        <v>42513</v>
      </c>
      <c r="F373" s="188">
        <v>42513</v>
      </c>
      <c r="G373" s="360" t="s">
        <v>3554</v>
      </c>
      <c r="H373" s="4" t="s">
        <v>1260</v>
      </c>
      <c r="I373" s="11">
        <v>2020</v>
      </c>
      <c r="J373" s="10" t="s">
        <v>140</v>
      </c>
      <c r="K373" s="55" t="s">
        <v>3887</v>
      </c>
      <c r="L373" s="185">
        <v>1</v>
      </c>
      <c r="M373" s="338" t="s">
        <v>1577</v>
      </c>
      <c r="N373" s="186"/>
      <c r="O373" s="212"/>
      <c r="P373" s="73" t="s">
        <v>283</v>
      </c>
      <c r="Q373" s="187">
        <f t="shared" si="27"/>
        <v>14.095855</v>
      </c>
      <c r="R373" s="56" t="str">
        <f t="shared" si="25"/>
        <v>13,361</v>
      </c>
      <c r="S373" s="342" t="str">
        <f t="shared" si="26"/>
        <v>2020SB</v>
      </c>
      <c r="T373" s="24"/>
      <c r="U373" s="21"/>
      <c r="V373" s="24"/>
      <c r="W373" s="21"/>
      <c r="X373" s="21"/>
      <c r="Y373" s="21"/>
      <c r="Z373" s="83"/>
      <c r="AA373" s="83"/>
      <c r="AB373" s="84"/>
      <c r="AC373" s="85"/>
      <c r="AD373" s="85"/>
      <c r="AE373" s="86"/>
      <c r="AF373" s="83"/>
    </row>
    <row r="374" spans="1:32" customFormat="1" ht="40" customHeight="1" thickBot="1" x14ac:dyDescent="1.1000000000000001">
      <c r="A374" s="28">
        <v>5</v>
      </c>
      <c r="B374" s="270" t="s">
        <v>46</v>
      </c>
      <c r="C374" s="28">
        <v>3</v>
      </c>
      <c r="D374" s="294" t="s">
        <v>2396</v>
      </c>
      <c r="E374" s="54">
        <f t="shared" si="28"/>
        <v>45061</v>
      </c>
      <c r="F374" s="188">
        <v>45061</v>
      </c>
      <c r="G374" s="360" t="s">
        <v>3554</v>
      </c>
      <c r="H374" s="4" t="s">
        <v>1260</v>
      </c>
      <c r="I374" s="11">
        <v>2022</v>
      </c>
      <c r="J374" s="10" t="s">
        <v>140</v>
      </c>
      <c r="K374" s="55" t="s">
        <v>3888</v>
      </c>
      <c r="L374" s="185">
        <v>2</v>
      </c>
      <c r="M374" s="338" t="s">
        <v>4892</v>
      </c>
      <c r="N374" s="186"/>
      <c r="O374" s="212"/>
      <c r="P374" s="73" t="s">
        <v>2918</v>
      </c>
      <c r="Q374" s="187">
        <f t="shared" si="27"/>
        <v>14.095855</v>
      </c>
      <c r="R374" s="56" t="str">
        <f t="shared" si="25"/>
        <v>13,361</v>
      </c>
      <c r="S374" s="342" t="str">
        <f t="shared" si="26"/>
        <v>2022SB</v>
      </c>
      <c r="T374" s="24"/>
      <c r="U374" s="21"/>
      <c r="V374" s="24"/>
      <c r="W374" s="21"/>
      <c r="X374" s="21"/>
      <c r="Y374" s="21"/>
      <c r="Z374" s="83"/>
      <c r="AA374" s="83"/>
      <c r="AB374" s="84"/>
      <c r="AC374" s="85"/>
      <c r="AD374" s="85"/>
      <c r="AE374" s="86"/>
      <c r="AF374" s="83"/>
    </row>
    <row r="375" spans="1:32" customFormat="1" ht="40" customHeight="1" thickBot="1" x14ac:dyDescent="1.1000000000000001">
      <c r="A375" s="28">
        <v>5</v>
      </c>
      <c r="B375" s="270" t="s">
        <v>46</v>
      </c>
      <c r="C375" s="28">
        <v>3</v>
      </c>
      <c r="D375" s="294" t="s">
        <v>2415</v>
      </c>
      <c r="E375" s="54">
        <f t="shared" si="28"/>
        <v>45061</v>
      </c>
      <c r="F375" s="188">
        <v>45061</v>
      </c>
      <c r="G375" s="360" t="s">
        <v>3554</v>
      </c>
      <c r="H375" s="4" t="s">
        <v>1260</v>
      </c>
      <c r="I375" s="11">
        <v>2023</v>
      </c>
      <c r="J375" s="10" t="s">
        <v>140</v>
      </c>
      <c r="K375" s="55" t="s">
        <v>3889</v>
      </c>
      <c r="L375" s="185">
        <v>2</v>
      </c>
      <c r="M375" s="338" t="s">
        <v>4893</v>
      </c>
      <c r="N375" s="186"/>
      <c r="O375" s="212"/>
      <c r="P375" s="73" t="s">
        <v>2919</v>
      </c>
      <c r="Q375" s="187">
        <f t="shared" si="27"/>
        <v>14.095855</v>
      </c>
      <c r="R375" s="56" t="str">
        <f t="shared" si="25"/>
        <v>13,361</v>
      </c>
      <c r="S375" s="342" t="str">
        <f t="shared" si="26"/>
        <v>2023SB</v>
      </c>
      <c r="T375" s="24"/>
      <c r="U375" s="21"/>
      <c r="V375" s="24"/>
      <c r="W375" s="21"/>
      <c r="X375" s="21"/>
      <c r="Y375" s="21"/>
      <c r="Z375" s="83"/>
      <c r="AA375" s="83"/>
      <c r="AB375" s="84"/>
      <c r="AC375" s="85"/>
      <c r="AD375" s="85"/>
      <c r="AE375" s="86"/>
      <c r="AF375" s="83"/>
    </row>
    <row r="376" spans="1:32" customFormat="1" ht="40" customHeight="1" thickBot="1" x14ac:dyDescent="1.1000000000000001">
      <c r="A376" s="28">
        <v>5</v>
      </c>
      <c r="B376" s="270" t="s">
        <v>46</v>
      </c>
      <c r="C376" s="28">
        <v>3</v>
      </c>
      <c r="D376" s="294" t="s">
        <v>2397</v>
      </c>
      <c r="E376" s="54">
        <f t="shared" si="28"/>
        <v>45089</v>
      </c>
      <c r="F376" s="188">
        <v>45089</v>
      </c>
      <c r="G376" s="360" t="s">
        <v>3554</v>
      </c>
      <c r="H376" s="4" t="s">
        <v>1260</v>
      </c>
      <c r="I376" s="11">
        <v>2024</v>
      </c>
      <c r="J376" s="10" t="s">
        <v>140</v>
      </c>
      <c r="K376" s="55" t="s">
        <v>3890</v>
      </c>
      <c r="L376" s="185">
        <v>2</v>
      </c>
      <c r="M376" s="338" t="s">
        <v>4894</v>
      </c>
      <c r="N376" s="186"/>
      <c r="O376" s="212"/>
      <c r="P376" s="73" t="s">
        <v>2935</v>
      </c>
      <c r="Q376" s="187">
        <f t="shared" si="27"/>
        <v>14.095855</v>
      </c>
      <c r="R376" s="56" t="str">
        <f t="shared" si="25"/>
        <v>13,361</v>
      </c>
      <c r="S376" s="342" t="str">
        <f t="shared" si="26"/>
        <v>2024SB</v>
      </c>
      <c r="T376" s="24"/>
      <c r="U376" s="21"/>
      <c r="V376" s="24"/>
      <c r="W376" s="21"/>
      <c r="X376" s="21"/>
      <c r="Y376" s="21"/>
      <c r="Z376" s="83"/>
      <c r="AA376" s="83"/>
      <c r="AB376" s="84"/>
      <c r="AC376" s="85"/>
      <c r="AD376" s="85"/>
      <c r="AE376" s="86"/>
      <c r="AF376" s="83"/>
    </row>
    <row r="377" spans="1:32" customFormat="1" ht="40" customHeight="1" thickBot="1" x14ac:dyDescent="1.1000000000000001">
      <c r="A377" s="28">
        <v>5</v>
      </c>
      <c r="B377" s="270" t="s">
        <v>46</v>
      </c>
      <c r="C377" s="28">
        <v>3</v>
      </c>
      <c r="D377" s="294" t="s">
        <v>2397</v>
      </c>
      <c r="E377" s="54">
        <f t="shared" si="28"/>
        <v>42051</v>
      </c>
      <c r="F377" s="188">
        <v>42051</v>
      </c>
      <c r="G377" s="360" t="s">
        <v>3554</v>
      </c>
      <c r="H377" s="4" t="s">
        <v>1260</v>
      </c>
      <c r="I377" s="11">
        <v>2025</v>
      </c>
      <c r="J377" s="10" t="s">
        <v>140</v>
      </c>
      <c r="K377" s="55" t="s">
        <v>3891</v>
      </c>
      <c r="L377" s="185">
        <v>1</v>
      </c>
      <c r="M377" s="338" t="s">
        <v>1578</v>
      </c>
      <c r="N377" s="189"/>
      <c r="O377" s="213"/>
      <c r="P377" s="73" t="s">
        <v>187</v>
      </c>
      <c r="Q377" s="187">
        <f t="shared" si="27"/>
        <v>14.095855</v>
      </c>
      <c r="R377" s="56" t="str">
        <f t="shared" si="25"/>
        <v>13,361</v>
      </c>
      <c r="S377" s="342" t="str">
        <f t="shared" si="26"/>
        <v>2025SB</v>
      </c>
      <c r="T377" s="24"/>
      <c r="U377" s="21"/>
      <c r="V377" s="24"/>
      <c r="W377" s="21"/>
      <c r="X377" s="21"/>
      <c r="Y377" s="21"/>
      <c r="Z377" s="83"/>
      <c r="AA377" s="83"/>
      <c r="AB377" s="84"/>
      <c r="AC377" s="85"/>
      <c r="AD377" s="85"/>
      <c r="AE377" s="86"/>
      <c r="AF377" s="83"/>
    </row>
    <row r="378" spans="1:32" customFormat="1" ht="40" customHeight="1" thickBot="1" x14ac:dyDescent="1.1000000000000001">
      <c r="A378" s="28">
        <v>5</v>
      </c>
      <c r="B378" s="270" t="s">
        <v>46</v>
      </c>
      <c r="C378" s="28">
        <v>3</v>
      </c>
      <c r="D378" s="294" t="s">
        <v>2416</v>
      </c>
      <c r="E378" s="54">
        <f t="shared" si="28"/>
        <v>45061</v>
      </c>
      <c r="F378" s="188">
        <v>45061</v>
      </c>
      <c r="G378" s="360" t="s">
        <v>3554</v>
      </c>
      <c r="H378" s="4" t="s">
        <v>1260</v>
      </c>
      <c r="I378" s="11">
        <v>2026</v>
      </c>
      <c r="J378" s="10" t="s">
        <v>140</v>
      </c>
      <c r="K378" s="55" t="s">
        <v>3892</v>
      </c>
      <c r="L378" s="185">
        <v>2</v>
      </c>
      <c r="M378" s="338" t="s">
        <v>4895</v>
      </c>
      <c r="N378" s="186"/>
      <c r="O378" s="212"/>
      <c r="P378" s="73" t="s">
        <v>2920</v>
      </c>
      <c r="Q378" s="187">
        <f t="shared" si="27"/>
        <v>14.095855</v>
      </c>
      <c r="R378" s="56" t="str">
        <f t="shared" si="25"/>
        <v>13,361</v>
      </c>
      <c r="S378" s="342" t="str">
        <f t="shared" si="26"/>
        <v>2026SB</v>
      </c>
      <c r="T378" s="24"/>
      <c r="U378" s="21"/>
      <c r="V378" s="24"/>
      <c r="W378" s="21"/>
      <c r="X378" s="21"/>
      <c r="Y378" s="21"/>
      <c r="Z378" s="83"/>
      <c r="AA378" s="83"/>
      <c r="AB378" s="84"/>
      <c r="AC378" s="85"/>
      <c r="AD378" s="85"/>
      <c r="AE378" s="86"/>
      <c r="AF378" s="83"/>
    </row>
    <row r="379" spans="1:32" customFormat="1" ht="40" customHeight="1" thickBot="1" x14ac:dyDescent="1.1000000000000001">
      <c r="A379" s="28">
        <v>5</v>
      </c>
      <c r="B379" s="270" t="s">
        <v>46</v>
      </c>
      <c r="C379" s="28">
        <v>3</v>
      </c>
      <c r="D379" s="294" t="s">
        <v>2399</v>
      </c>
      <c r="E379" s="54">
        <f t="shared" si="28"/>
        <v>45824</v>
      </c>
      <c r="F379" s="188">
        <v>45824</v>
      </c>
      <c r="G379" s="360" t="s">
        <v>3554</v>
      </c>
      <c r="H379" s="4" t="s">
        <v>1260</v>
      </c>
      <c r="I379" s="11">
        <v>2027</v>
      </c>
      <c r="J379" s="10" t="s">
        <v>140</v>
      </c>
      <c r="K379" s="55" t="s">
        <v>3156</v>
      </c>
      <c r="L379" s="185">
        <v>2</v>
      </c>
      <c r="M379" s="241">
        <v>9782758557012</v>
      </c>
      <c r="N379" s="186"/>
      <c r="O379" s="212"/>
      <c r="P379" s="73" t="s">
        <v>5305</v>
      </c>
      <c r="Q379" s="187">
        <f t="shared" si="27"/>
        <v>14.095855</v>
      </c>
      <c r="R379" s="56" t="str">
        <f t="shared" si="25"/>
        <v>13,361</v>
      </c>
      <c r="S379" s="342" t="str">
        <f t="shared" si="26"/>
        <v>2027SB</v>
      </c>
      <c r="T379" s="24"/>
      <c r="U379" s="21"/>
      <c r="V379" s="24"/>
      <c r="W379" s="21"/>
      <c r="X379" s="21"/>
      <c r="Y379" s="21"/>
      <c r="Z379" s="83"/>
      <c r="AA379" s="83"/>
      <c r="AB379" s="84"/>
      <c r="AC379" s="85"/>
      <c r="AD379" s="85"/>
      <c r="AE379" s="86"/>
      <c r="AF379" s="83"/>
    </row>
    <row r="380" spans="1:32" customFormat="1" ht="40" customHeight="1" thickBot="1" x14ac:dyDescent="1.1000000000000001">
      <c r="A380" s="28">
        <v>17</v>
      </c>
      <c r="B380" s="270" t="s">
        <v>101</v>
      </c>
      <c r="C380" s="28">
        <v>5</v>
      </c>
      <c r="D380" s="294" t="s">
        <v>2417</v>
      </c>
      <c r="E380" s="54">
        <f t="shared" si="28"/>
        <v>43150</v>
      </c>
      <c r="F380" s="188">
        <v>43150</v>
      </c>
      <c r="G380" s="360" t="s">
        <v>3554</v>
      </c>
      <c r="H380" s="4" t="s">
        <v>1260</v>
      </c>
      <c r="I380" s="11">
        <v>2028</v>
      </c>
      <c r="J380" s="10" t="s">
        <v>140</v>
      </c>
      <c r="K380" s="55" t="s">
        <v>3893</v>
      </c>
      <c r="L380" s="185">
        <v>1</v>
      </c>
      <c r="M380" s="338" t="s">
        <v>591</v>
      </c>
      <c r="N380" s="186"/>
      <c r="O380" s="212"/>
      <c r="P380" s="73" t="s">
        <v>592</v>
      </c>
      <c r="Q380" s="187">
        <f t="shared" si="27"/>
        <v>14.095855</v>
      </c>
      <c r="R380" s="56" t="str">
        <f t="shared" si="25"/>
        <v>13,361</v>
      </c>
      <c r="S380" s="342" t="str">
        <f t="shared" si="26"/>
        <v>2028SB</v>
      </c>
      <c r="T380" s="24"/>
      <c r="U380" s="21"/>
      <c r="V380" s="24"/>
      <c r="W380" s="21"/>
      <c r="X380" s="21"/>
      <c r="Y380" s="21"/>
      <c r="Z380" s="83"/>
      <c r="AA380" s="83"/>
      <c r="AB380" s="84"/>
      <c r="AC380" s="85"/>
      <c r="AD380" s="85"/>
      <c r="AE380" s="86"/>
      <c r="AF380" s="83"/>
    </row>
    <row r="381" spans="1:32" customFormat="1" ht="40" customHeight="1" thickBot="1" x14ac:dyDescent="1.1000000000000001">
      <c r="A381" s="28">
        <v>17</v>
      </c>
      <c r="B381" s="270" t="s">
        <v>101</v>
      </c>
      <c r="C381" s="28">
        <v>5</v>
      </c>
      <c r="D381" s="294" t="s">
        <v>2418</v>
      </c>
      <c r="E381" s="54">
        <f t="shared" si="28"/>
        <v>43150</v>
      </c>
      <c r="F381" s="188">
        <v>43150</v>
      </c>
      <c r="G381" s="360" t="s">
        <v>3554</v>
      </c>
      <c r="H381" s="4" t="s">
        <v>1260</v>
      </c>
      <c r="I381" s="11">
        <v>2029</v>
      </c>
      <c r="J381" s="10" t="s">
        <v>140</v>
      </c>
      <c r="K381" s="55" t="s">
        <v>3894</v>
      </c>
      <c r="L381" s="185">
        <v>1</v>
      </c>
      <c r="M381" s="338" t="s">
        <v>593</v>
      </c>
      <c r="N381" s="186"/>
      <c r="O381" s="212"/>
      <c r="P381" s="73" t="s">
        <v>594</v>
      </c>
      <c r="Q381" s="187">
        <f t="shared" si="27"/>
        <v>14.095855</v>
      </c>
      <c r="R381" s="56" t="str">
        <f t="shared" si="25"/>
        <v>13,361</v>
      </c>
      <c r="S381" s="342" t="str">
        <f t="shared" si="26"/>
        <v>2029SB</v>
      </c>
      <c r="T381" s="24"/>
      <c r="U381" s="21"/>
      <c r="V381" s="24"/>
      <c r="W381" s="21"/>
      <c r="X381" s="21"/>
      <c r="Y381" s="21"/>
      <c r="Z381" s="83"/>
      <c r="AA381" s="83"/>
      <c r="AB381" s="84"/>
      <c r="AC381" s="85"/>
      <c r="AD381" s="85"/>
      <c r="AE381" s="86"/>
      <c r="AF381" s="83"/>
    </row>
    <row r="382" spans="1:32" customFormat="1" ht="40" customHeight="1" thickBot="1" x14ac:dyDescent="1.1000000000000001">
      <c r="A382" s="28">
        <v>17</v>
      </c>
      <c r="B382" s="270" t="s">
        <v>101</v>
      </c>
      <c r="C382" s="28">
        <v>5</v>
      </c>
      <c r="D382" s="294" t="s">
        <v>2419</v>
      </c>
      <c r="E382" s="54">
        <f t="shared" si="28"/>
        <v>43514</v>
      </c>
      <c r="F382" s="188">
        <v>43514</v>
      </c>
      <c r="G382" s="360" t="s">
        <v>3554</v>
      </c>
      <c r="H382" s="4" t="s">
        <v>1260</v>
      </c>
      <c r="I382" s="11">
        <v>2030</v>
      </c>
      <c r="J382" s="10" t="s">
        <v>140</v>
      </c>
      <c r="K382" s="55" t="s">
        <v>3895</v>
      </c>
      <c r="L382" s="185">
        <v>1</v>
      </c>
      <c r="M382" s="338" t="s">
        <v>826</v>
      </c>
      <c r="N382" s="186"/>
      <c r="O382" s="212"/>
      <c r="P382" s="73" t="s">
        <v>827</v>
      </c>
      <c r="Q382" s="187">
        <f t="shared" si="27"/>
        <v>14.095855</v>
      </c>
      <c r="R382" s="56" t="str">
        <f t="shared" si="25"/>
        <v>13,361</v>
      </c>
      <c r="S382" s="342" t="str">
        <f t="shared" si="26"/>
        <v>2030SB</v>
      </c>
      <c r="T382" s="24"/>
      <c r="U382" s="21"/>
      <c r="V382" s="24"/>
      <c r="W382" s="21"/>
      <c r="X382" s="21"/>
      <c r="Y382" s="21"/>
      <c r="Z382" s="83"/>
      <c r="AA382" s="83"/>
      <c r="AB382" s="84"/>
      <c r="AC382" s="85"/>
      <c r="AD382" s="85"/>
      <c r="AE382" s="86"/>
      <c r="AF382" s="83"/>
    </row>
    <row r="383" spans="1:32" customFormat="1" ht="40" customHeight="1" thickBot="1" x14ac:dyDescent="1.1000000000000001">
      <c r="A383" s="28">
        <v>17</v>
      </c>
      <c r="B383" s="270" t="s">
        <v>101</v>
      </c>
      <c r="C383" s="28">
        <v>5</v>
      </c>
      <c r="D383" s="294" t="s">
        <v>2419</v>
      </c>
      <c r="E383" s="54">
        <f t="shared" si="28"/>
        <v>43514</v>
      </c>
      <c r="F383" s="188">
        <v>43514</v>
      </c>
      <c r="G383" s="360" t="s">
        <v>3554</v>
      </c>
      <c r="H383" s="4" t="s">
        <v>1260</v>
      </c>
      <c r="I383" s="11">
        <v>2031</v>
      </c>
      <c r="J383" s="10" t="s">
        <v>140</v>
      </c>
      <c r="K383" s="55" t="s">
        <v>3896</v>
      </c>
      <c r="L383" s="185">
        <v>1</v>
      </c>
      <c r="M383" s="338" t="s">
        <v>828</v>
      </c>
      <c r="N383" s="186"/>
      <c r="O383" s="212"/>
      <c r="P383" s="221" t="s">
        <v>829</v>
      </c>
      <c r="Q383" s="187">
        <f t="shared" si="27"/>
        <v>14.095855</v>
      </c>
      <c r="R383" s="56" t="str">
        <f t="shared" si="25"/>
        <v>13,361</v>
      </c>
      <c r="S383" s="342" t="str">
        <f t="shared" si="26"/>
        <v>2031SB</v>
      </c>
      <c r="T383" s="24"/>
      <c r="U383" s="21"/>
      <c r="V383" s="24"/>
      <c r="W383" s="21"/>
      <c r="X383" s="21"/>
      <c r="Y383" s="21"/>
      <c r="Z383" s="87"/>
      <c r="AA383" s="87"/>
      <c r="AB383" s="88"/>
      <c r="AC383" s="89"/>
      <c r="AD383" s="89"/>
      <c r="AE383" s="90"/>
      <c r="AF383" s="87"/>
    </row>
    <row r="384" spans="1:32" customFormat="1" ht="40" customHeight="1" thickBot="1" x14ac:dyDescent="1.1000000000000001">
      <c r="A384" s="28">
        <v>17</v>
      </c>
      <c r="B384" s="270" t="s">
        <v>101</v>
      </c>
      <c r="C384" s="28">
        <v>5</v>
      </c>
      <c r="D384" s="294" t="s">
        <v>2420</v>
      </c>
      <c r="E384" s="54">
        <f t="shared" si="28"/>
        <v>43514</v>
      </c>
      <c r="F384" s="188">
        <v>43514</v>
      </c>
      <c r="G384" s="360" t="s">
        <v>3554</v>
      </c>
      <c r="H384" s="4" t="s">
        <v>1260</v>
      </c>
      <c r="I384" s="11">
        <v>2032</v>
      </c>
      <c r="J384" s="10" t="s">
        <v>140</v>
      </c>
      <c r="K384" s="55" t="s">
        <v>3897</v>
      </c>
      <c r="L384" s="185">
        <v>1</v>
      </c>
      <c r="M384" s="338" t="s">
        <v>830</v>
      </c>
      <c r="N384" s="186"/>
      <c r="O384" s="212"/>
      <c r="P384" s="73" t="s">
        <v>831</v>
      </c>
      <c r="Q384" s="187">
        <f t="shared" si="27"/>
        <v>14.095855</v>
      </c>
      <c r="R384" s="56" t="str">
        <f t="shared" si="25"/>
        <v>13,361</v>
      </c>
      <c r="S384" s="342" t="str">
        <f t="shared" si="26"/>
        <v>2032SB</v>
      </c>
      <c r="T384" s="24"/>
      <c r="U384" s="21"/>
      <c r="V384" s="24"/>
      <c r="W384" s="21"/>
      <c r="X384" s="21"/>
      <c r="Y384" s="21"/>
      <c r="Z384" s="83"/>
      <c r="AA384" s="83"/>
      <c r="AB384" s="84"/>
      <c r="AC384" s="85"/>
      <c r="AD384" s="85"/>
      <c r="AE384" s="86"/>
      <c r="AF384" s="83"/>
    </row>
    <row r="385" spans="1:32" customFormat="1" ht="40" customHeight="1" thickBot="1" x14ac:dyDescent="1.1000000000000001">
      <c r="A385" s="28">
        <v>17</v>
      </c>
      <c r="B385" s="270" t="s">
        <v>101</v>
      </c>
      <c r="C385" s="28">
        <v>5</v>
      </c>
      <c r="D385" s="294" t="s">
        <v>2420</v>
      </c>
      <c r="E385" s="54">
        <f t="shared" si="28"/>
        <v>43717</v>
      </c>
      <c r="F385" s="188">
        <v>43717</v>
      </c>
      <c r="G385" s="360" t="s">
        <v>3554</v>
      </c>
      <c r="H385" s="4" t="s">
        <v>1260</v>
      </c>
      <c r="I385" s="11">
        <v>2033</v>
      </c>
      <c r="J385" s="10" t="s">
        <v>140</v>
      </c>
      <c r="K385" s="55" t="s">
        <v>3898</v>
      </c>
      <c r="L385" s="185">
        <v>1</v>
      </c>
      <c r="M385" s="338" t="s">
        <v>1579</v>
      </c>
      <c r="N385" s="186"/>
      <c r="O385" s="212"/>
      <c r="P385" s="73" t="s">
        <v>1070</v>
      </c>
      <c r="Q385" s="187">
        <f t="shared" si="27"/>
        <v>14.095855</v>
      </c>
      <c r="R385" s="56" t="str">
        <f t="shared" si="25"/>
        <v>13,361</v>
      </c>
      <c r="S385" s="342" t="str">
        <f t="shared" si="26"/>
        <v>2033SB</v>
      </c>
      <c r="T385" s="24"/>
      <c r="U385" s="21"/>
      <c r="V385" s="24"/>
      <c r="W385" s="21"/>
      <c r="X385" s="21"/>
      <c r="Y385" s="21"/>
      <c r="Z385" s="83"/>
      <c r="AA385" s="83"/>
      <c r="AB385" s="84"/>
      <c r="AC385" s="85"/>
      <c r="AD385" s="85"/>
      <c r="AE385" s="86"/>
      <c r="AF385" s="83"/>
    </row>
    <row r="386" spans="1:32" customFormat="1" ht="40" customHeight="1" thickBot="1" x14ac:dyDescent="1.1000000000000001">
      <c r="A386" s="28">
        <v>15</v>
      </c>
      <c r="B386" s="270" t="s">
        <v>68</v>
      </c>
      <c r="C386" s="28">
        <v>5</v>
      </c>
      <c r="D386" s="294" t="s">
        <v>2421</v>
      </c>
      <c r="E386" s="54">
        <f t="shared" si="28"/>
        <v>43717</v>
      </c>
      <c r="F386" s="188">
        <v>43717</v>
      </c>
      <c r="G386" s="360" t="s">
        <v>3554</v>
      </c>
      <c r="H386" s="4" t="s">
        <v>1260</v>
      </c>
      <c r="I386" s="11">
        <v>2034</v>
      </c>
      <c r="J386" s="10" t="s">
        <v>140</v>
      </c>
      <c r="K386" s="55" t="s">
        <v>3899</v>
      </c>
      <c r="L386" s="185">
        <v>1</v>
      </c>
      <c r="M386" s="338" t="s">
        <v>1580</v>
      </c>
      <c r="N386" s="186"/>
      <c r="O386" s="212"/>
      <c r="P386" s="73" t="s">
        <v>1071</v>
      </c>
      <c r="Q386" s="187">
        <f t="shared" si="27"/>
        <v>14.095855</v>
      </c>
      <c r="R386" s="56" t="str">
        <f t="shared" si="25"/>
        <v>13,361</v>
      </c>
      <c r="S386" s="342" t="str">
        <f t="shared" si="26"/>
        <v>2034SB</v>
      </c>
      <c r="T386" s="24"/>
      <c r="U386" s="21"/>
      <c r="V386" s="24"/>
      <c r="W386" s="21"/>
      <c r="X386" s="21"/>
      <c r="Y386" s="21"/>
      <c r="Z386" s="83"/>
      <c r="AA386" s="83"/>
      <c r="AB386" s="84"/>
      <c r="AC386" s="85"/>
      <c r="AD386" s="85"/>
      <c r="AE386" s="86"/>
      <c r="AF386" s="83"/>
    </row>
    <row r="387" spans="1:32" customFormat="1" ht="40" customHeight="1" thickBot="1" x14ac:dyDescent="1.1000000000000001">
      <c r="A387" s="28">
        <v>15</v>
      </c>
      <c r="B387" s="270" t="s">
        <v>68</v>
      </c>
      <c r="C387" s="28">
        <v>5</v>
      </c>
      <c r="D387" s="294" t="s">
        <v>2422</v>
      </c>
      <c r="E387" s="54">
        <f t="shared" si="28"/>
        <v>43717</v>
      </c>
      <c r="F387" s="188">
        <v>43717</v>
      </c>
      <c r="G387" s="360" t="s">
        <v>3554</v>
      </c>
      <c r="H387" s="4" t="s">
        <v>1260</v>
      </c>
      <c r="I387" s="11">
        <v>2035</v>
      </c>
      <c r="J387" s="10" t="s">
        <v>140</v>
      </c>
      <c r="K387" s="57" t="s">
        <v>3900</v>
      </c>
      <c r="L387" s="185">
        <v>1</v>
      </c>
      <c r="M387" s="338" t="s">
        <v>1581</v>
      </c>
      <c r="N387" s="186"/>
      <c r="O387" s="212"/>
      <c r="P387" s="73" t="s">
        <v>1072</v>
      </c>
      <c r="Q387" s="187">
        <f t="shared" si="27"/>
        <v>14.095855</v>
      </c>
      <c r="R387" s="56" t="str">
        <f t="shared" si="25"/>
        <v>13,361</v>
      </c>
      <c r="S387" s="342" t="str">
        <f t="shared" si="26"/>
        <v>2035SB</v>
      </c>
      <c r="T387" s="24"/>
      <c r="U387" s="21"/>
      <c r="V387" s="24"/>
      <c r="W387" s="21"/>
      <c r="X387" s="21"/>
      <c r="Y387" s="21"/>
      <c r="Z387" s="83"/>
      <c r="AA387" s="83"/>
      <c r="AB387" s="84"/>
      <c r="AC387" s="85"/>
      <c r="AD387" s="85"/>
      <c r="AE387" s="86"/>
      <c r="AF387" s="83"/>
    </row>
    <row r="388" spans="1:32" customFormat="1" ht="40" customHeight="1" thickBot="1" x14ac:dyDescent="1.1000000000000001">
      <c r="A388" s="28">
        <v>15</v>
      </c>
      <c r="B388" s="270" t="s">
        <v>68</v>
      </c>
      <c r="C388" s="28">
        <v>5</v>
      </c>
      <c r="D388" s="294" t="s">
        <v>2423</v>
      </c>
      <c r="E388" s="54">
        <f t="shared" si="28"/>
        <v>45453</v>
      </c>
      <c r="F388" s="188">
        <v>45453</v>
      </c>
      <c r="G388" s="360" t="s">
        <v>3540</v>
      </c>
      <c r="H388" s="4" t="s">
        <v>1260</v>
      </c>
      <c r="I388" s="11">
        <v>2036</v>
      </c>
      <c r="J388" s="10" t="s">
        <v>33</v>
      </c>
      <c r="K388" s="55" t="s">
        <v>3901</v>
      </c>
      <c r="L388" s="185">
        <v>5</v>
      </c>
      <c r="M388" s="338" t="s">
        <v>4896</v>
      </c>
      <c r="N388" s="186"/>
      <c r="O388" s="212"/>
      <c r="P388" s="73" t="s">
        <v>3111</v>
      </c>
      <c r="Q388" s="187">
        <f t="shared" si="27"/>
        <v>14.095855</v>
      </c>
      <c r="R388" s="56" t="str">
        <f t="shared" si="25"/>
        <v>13,361</v>
      </c>
      <c r="S388" s="342" t="str">
        <f t="shared" si="26"/>
        <v>2036ET</v>
      </c>
      <c r="T388" s="24"/>
      <c r="U388" s="21"/>
      <c r="V388" s="24"/>
      <c r="W388" s="21"/>
      <c r="X388" s="21"/>
      <c r="Y388" s="21"/>
      <c r="Z388" s="82" t="s">
        <v>127</v>
      </c>
      <c r="AA388" s="82" t="s">
        <v>128</v>
      </c>
      <c r="AB388" s="82"/>
      <c r="AC388" s="82"/>
      <c r="AD388" s="82"/>
      <c r="AE388" s="82"/>
      <c r="AF388" s="82" t="s">
        <v>129</v>
      </c>
    </row>
    <row r="389" spans="1:32" customFormat="1" ht="40" customHeight="1" thickBot="1" x14ac:dyDescent="1.1000000000000001">
      <c r="A389" s="28">
        <v>15</v>
      </c>
      <c r="B389" s="270" t="s">
        <v>68</v>
      </c>
      <c r="C389" s="28">
        <v>5</v>
      </c>
      <c r="D389" s="294" t="s">
        <v>2423</v>
      </c>
      <c r="E389" s="54">
        <f t="shared" si="28"/>
        <v>45474</v>
      </c>
      <c r="F389" s="188">
        <v>45474</v>
      </c>
      <c r="G389" s="360" t="s">
        <v>3540</v>
      </c>
      <c r="H389" s="4" t="s">
        <v>1260</v>
      </c>
      <c r="I389" s="11">
        <v>2037</v>
      </c>
      <c r="J389" s="10" t="s">
        <v>32</v>
      </c>
      <c r="K389" s="55" t="s">
        <v>3902</v>
      </c>
      <c r="L389" s="185">
        <v>3</v>
      </c>
      <c r="M389" s="338" t="s">
        <v>4897</v>
      </c>
      <c r="N389" s="186"/>
      <c r="O389" s="212"/>
      <c r="P389" s="73" t="s">
        <v>3119</v>
      </c>
      <c r="Q389" s="187">
        <f t="shared" si="27"/>
        <v>14.095855</v>
      </c>
      <c r="R389" s="56" t="str">
        <f t="shared" si="25"/>
        <v>13,361</v>
      </c>
      <c r="S389" s="342" t="str">
        <f t="shared" si="26"/>
        <v>2037OT</v>
      </c>
      <c r="T389" s="24"/>
      <c r="U389" s="21"/>
      <c r="V389" s="24"/>
      <c r="W389" s="21"/>
      <c r="X389" s="21"/>
      <c r="Y389" s="21"/>
      <c r="Z389" s="83"/>
      <c r="AA389" s="83"/>
      <c r="AB389" s="84"/>
      <c r="AC389" s="85"/>
      <c r="AD389" s="85"/>
      <c r="AE389" s="86"/>
      <c r="AF389" s="83"/>
    </row>
    <row r="390" spans="1:32" customFormat="1" ht="40" customHeight="1" thickBot="1" x14ac:dyDescent="1.1000000000000001">
      <c r="A390" s="28">
        <v>16</v>
      </c>
      <c r="B390" s="270" t="s">
        <v>70</v>
      </c>
      <c r="C390" s="28">
        <v>5</v>
      </c>
      <c r="D390" s="294" t="s">
        <v>2404</v>
      </c>
      <c r="E390" s="54">
        <f t="shared" si="28"/>
        <v>43346</v>
      </c>
      <c r="F390" s="188">
        <v>43346</v>
      </c>
      <c r="G390" s="360" t="s">
        <v>3554</v>
      </c>
      <c r="H390" s="4" t="s">
        <v>1260</v>
      </c>
      <c r="I390" s="11">
        <v>2038</v>
      </c>
      <c r="J390" s="10" t="s">
        <v>140</v>
      </c>
      <c r="K390" s="55" t="s">
        <v>3903</v>
      </c>
      <c r="L390" s="185">
        <v>1</v>
      </c>
      <c r="M390" s="338" t="s">
        <v>1582</v>
      </c>
      <c r="N390" s="186"/>
      <c r="O390" s="212"/>
      <c r="P390" s="73" t="s">
        <v>639</v>
      </c>
      <c r="Q390" s="187">
        <f t="shared" si="27"/>
        <v>14.095855</v>
      </c>
      <c r="R390" s="56" t="str">
        <f t="shared" si="25"/>
        <v>13,361</v>
      </c>
      <c r="S390" s="342" t="str">
        <f t="shared" si="26"/>
        <v>2038SB</v>
      </c>
      <c r="T390" s="24"/>
      <c r="U390" s="21"/>
      <c r="V390" s="24"/>
      <c r="W390" s="21"/>
      <c r="X390" s="21"/>
      <c r="Y390" s="21"/>
      <c r="Z390" s="83"/>
      <c r="AA390" s="83"/>
      <c r="AB390" s="84"/>
      <c r="AC390" s="85"/>
      <c r="AD390" s="85"/>
      <c r="AE390" s="86"/>
      <c r="AF390" s="83"/>
    </row>
    <row r="391" spans="1:32" customFormat="1" ht="40" customHeight="1" thickBot="1" x14ac:dyDescent="1.1000000000000001">
      <c r="A391" s="28">
        <v>16</v>
      </c>
      <c r="B391" s="270" t="s">
        <v>70</v>
      </c>
      <c r="C391" s="28">
        <v>5</v>
      </c>
      <c r="D391" s="294" t="s">
        <v>2424</v>
      </c>
      <c r="E391" s="54">
        <f t="shared" si="28"/>
        <v>43381</v>
      </c>
      <c r="F391" s="188">
        <v>43381</v>
      </c>
      <c r="G391" s="360" t="s">
        <v>3554</v>
      </c>
      <c r="H391" s="4" t="s">
        <v>1260</v>
      </c>
      <c r="I391" s="11">
        <v>2039</v>
      </c>
      <c r="J391" s="10" t="s">
        <v>140</v>
      </c>
      <c r="K391" s="55" t="s">
        <v>3904</v>
      </c>
      <c r="L391" s="185">
        <v>1</v>
      </c>
      <c r="M391" s="338" t="s">
        <v>682</v>
      </c>
      <c r="N391" s="186"/>
      <c r="O391" s="212"/>
      <c r="P391" s="73" t="s">
        <v>683</v>
      </c>
      <c r="Q391" s="187">
        <f t="shared" si="27"/>
        <v>14.095855</v>
      </c>
      <c r="R391" s="56" t="str">
        <f t="shared" si="25"/>
        <v>13,361</v>
      </c>
      <c r="S391" s="342" t="str">
        <f t="shared" si="26"/>
        <v>2039SB</v>
      </c>
      <c r="T391" s="24"/>
      <c r="U391" s="21"/>
      <c r="V391" s="24"/>
      <c r="W391" s="21"/>
      <c r="X391" s="21"/>
      <c r="Y391" s="21"/>
      <c r="Z391" s="83"/>
      <c r="AA391" s="83"/>
      <c r="AB391" s="84"/>
      <c r="AC391" s="85"/>
      <c r="AD391" s="85"/>
      <c r="AE391" s="86"/>
      <c r="AF391" s="83"/>
    </row>
    <row r="392" spans="1:32" customFormat="1" ht="40" customHeight="1" thickBot="1" x14ac:dyDescent="1.1000000000000001">
      <c r="A392" s="28">
        <v>16</v>
      </c>
      <c r="B392" s="270" t="s">
        <v>70</v>
      </c>
      <c r="C392" s="28">
        <v>5</v>
      </c>
      <c r="D392" s="294" t="s">
        <v>2424</v>
      </c>
      <c r="E392" s="54">
        <f t="shared" si="28"/>
        <v>43262</v>
      </c>
      <c r="F392" s="188">
        <v>43262</v>
      </c>
      <c r="G392" s="360" t="s">
        <v>3554</v>
      </c>
      <c r="H392" s="4" t="s">
        <v>1260</v>
      </c>
      <c r="I392" s="11">
        <v>2040</v>
      </c>
      <c r="J392" s="10" t="s">
        <v>140</v>
      </c>
      <c r="K392" s="55" t="s">
        <v>3905</v>
      </c>
      <c r="L392" s="185">
        <v>1</v>
      </c>
      <c r="M392" s="338" t="s">
        <v>1583</v>
      </c>
      <c r="N392" s="186"/>
      <c r="O392" s="212"/>
      <c r="P392" s="73" t="s">
        <v>634</v>
      </c>
      <c r="Q392" s="187">
        <f t="shared" si="27"/>
        <v>14.095855</v>
      </c>
      <c r="R392" s="56" t="str">
        <f t="shared" si="25"/>
        <v>13,361</v>
      </c>
      <c r="S392" s="342" t="str">
        <f t="shared" si="26"/>
        <v>2040SB</v>
      </c>
      <c r="T392" s="24"/>
      <c r="U392" s="21"/>
      <c r="V392" s="24"/>
      <c r="W392" s="21"/>
      <c r="X392" s="21"/>
      <c r="Y392" s="21"/>
      <c r="Z392" s="83"/>
      <c r="AA392" s="83"/>
      <c r="AB392" s="84"/>
      <c r="AC392" s="85"/>
      <c r="AD392" s="85"/>
      <c r="AE392" s="86"/>
      <c r="AF392" s="83"/>
    </row>
    <row r="393" spans="1:32" customFormat="1" ht="40" customHeight="1" thickBot="1" x14ac:dyDescent="1.1000000000000001">
      <c r="A393" s="28">
        <v>16</v>
      </c>
      <c r="B393" s="270" t="s">
        <v>70</v>
      </c>
      <c r="C393" s="28">
        <v>5</v>
      </c>
      <c r="D393" s="294" t="s">
        <v>2425</v>
      </c>
      <c r="E393" s="54">
        <f t="shared" si="28"/>
        <v>43199</v>
      </c>
      <c r="F393" s="188">
        <v>43199</v>
      </c>
      <c r="G393" s="360" t="s">
        <v>3554</v>
      </c>
      <c r="H393" s="4" t="s">
        <v>1260</v>
      </c>
      <c r="I393" s="11">
        <v>2041</v>
      </c>
      <c r="J393" s="10" t="s">
        <v>140</v>
      </c>
      <c r="K393" s="55" t="s">
        <v>3906</v>
      </c>
      <c r="L393" s="185">
        <v>1</v>
      </c>
      <c r="M393" s="338" t="s">
        <v>1584</v>
      </c>
      <c r="N393" s="186"/>
      <c r="O393" s="212"/>
      <c r="P393" s="73" t="s">
        <v>607</v>
      </c>
      <c r="Q393" s="187">
        <f t="shared" si="27"/>
        <v>14.095855</v>
      </c>
      <c r="R393" s="56" t="str">
        <f t="shared" si="25"/>
        <v>13,361</v>
      </c>
      <c r="S393" s="342" t="str">
        <f t="shared" si="26"/>
        <v>2041SB</v>
      </c>
      <c r="T393" s="24"/>
      <c r="U393" s="21"/>
      <c r="V393" s="24"/>
      <c r="W393" s="21"/>
      <c r="X393" s="21"/>
      <c r="Y393" s="21"/>
      <c r="Z393" s="83"/>
      <c r="AA393" s="83"/>
      <c r="AB393" s="84"/>
      <c r="AC393" s="85"/>
      <c r="AD393" s="85"/>
      <c r="AE393" s="86"/>
      <c r="AF393" s="83"/>
    </row>
    <row r="394" spans="1:32" customFormat="1" ht="40" customHeight="1" thickBot="1" x14ac:dyDescent="1.1000000000000001">
      <c r="A394" s="28">
        <v>16</v>
      </c>
      <c r="B394" s="270" t="s">
        <v>70</v>
      </c>
      <c r="C394" s="28">
        <v>5</v>
      </c>
      <c r="D394" s="294" t="s">
        <v>2426</v>
      </c>
      <c r="E394" s="54">
        <f t="shared" si="28"/>
        <v>43514</v>
      </c>
      <c r="F394" s="188">
        <v>43514</v>
      </c>
      <c r="G394" s="360" t="s">
        <v>3554</v>
      </c>
      <c r="H394" s="4" t="s">
        <v>1260</v>
      </c>
      <c r="I394" s="11">
        <v>2042</v>
      </c>
      <c r="J394" s="10" t="s">
        <v>140</v>
      </c>
      <c r="K394" s="55" t="s">
        <v>3907</v>
      </c>
      <c r="L394" s="185">
        <v>1</v>
      </c>
      <c r="M394" s="338" t="s">
        <v>832</v>
      </c>
      <c r="N394" s="186"/>
      <c r="O394" s="212"/>
      <c r="P394" s="73" t="s">
        <v>833</v>
      </c>
      <c r="Q394" s="187">
        <f t="shared" si="27"/>
        <v>14.095855</v>
      </c>
      <c r="R394" s="56" t="str">
        <f t="shared" si="25"/>
        <v>13,361</v>
      </c>
      <c r="S394" s="342" t="str">
        <f t="shared" si="26"/>
        <v>2042SB</v>
      </c>
      <c r="T394" s="24"/>
      <c r="U394" s="21"/>
      <c r="V394" s="24"/>
      <c r="W394" s="21"/>
      <c r="X394" s="21"/>
      <c r="Y394" s="21"/>
      <c r="Z394" s="83"/>
      <c r="AA394" s="83"/>
      <c r="AB394" s="84"/>
      <c r="AC394" s="85"/>
      <c r="AD394" s="85"/>
      <c r="AE394" s="86"/>
      <c r="AF394" s="83"/>
    </row>
    <row r="395" spans="1:32" customFormat="1" ht="40" customHeight="1" thickBot="1" x14ac:dyDescent="1.1000000000000001">
      <c r="A395" s="28">
        <v>16</v>
      </c>
      <c r="B395" s="270" t="s">
        <v>70</v>
      </c>
      <c r="C395" s="28">
        <v>5</v>
      </c>
      <c r="D395" s="294" t="s">
        <v>2387</v>
      </c>
      <c r="E395" s="54">
        <f t="shared" si="28"/>
        <v>43514</v>
      </c>
      <c r="F395" s="188">
        <v>43514</v>
      </c>
      <c r="G395" s="360" t="s">
        <v>3540</v>
      </c>
      <c r="H395" s="4" t="s">
        <v>1260</v>
      </c>
      <c r="I395" s="11">
        <v>2043</v>
      </c>
      <c r="J395" s="10" t="s">
        <v>33</v>
      </c>
      <c r="K395" s="55" t="s">
        <v>3908</v>
      </c>
      <c r="L395" s="185">
        <v>2</v>
      </c>
      <c r="M395" s="338" t="s">
        <v>834</v>
      </c>
      <c r="N395" s="186"/>
      <c r="O395" s="212"/>
      <c r="P395" s="221" t="s">
        <v>835</v>
      </c>
      <c r="Q395" s="187">
        <f t="shared" si="27"/>
        <v>14.095855</v>
      </c>
      <c r="R395" s="56" t="str">
        <f t="shared" si="25"/>
        <v>13,361</v>
      </c>
      <c r="S395" s="342" t="str">
        <f t="shared" si="26"/>
        <v>2043ET</v>
      </c>
      <c r="T395" s="24"/>
      <c r="U395" s="21"/>
      <c r="V395" s="24"/>
      <c r="W395" s="21"/>
      <c r="X395" s="21"/>
      <c r="Y395" s="21"/>
      <c r="Z395" s="83"/>
      <c r="AA395" s="83"/>
      <c r="AB395" s="84"/>
      <c r="AC395" s="85"/>
      <c r="AD395" s="85"/>
      <c r="AE395" s="86"/>
      <c r="AF395" s="83"/>
    </row>
    <row r="396" spans="1:32" customFormat="1" ht="40" customHeight="1" thickBot="1" x14ac:dyDescent="1.1000000000000001">
      <c r="A396" s="28">
        <v>16</v>
      </c>
      <c r="B396" s="270" t="s">
        <v>70</v>
      </c>
      <c r="C396" s="28">
        <v>5</v>
      </c>
      <c r="D396" s="294" t="s">
        <v>2387</v>
      </c>
      <c r="E396" s="54">
        <f t="shared" si="28"/>
        <v>43062</v>
      </c>
      <c r="F396" s="188">
        <v>43062</v>
      </c>
      <c r="G396" s="360" t="s">
        <v>3554</v>
      </c>
      <c r="H396" s="4" t="s">
        <v>1260</v>
      </c>
      <c r="I396" s="11">
        <v>2044</v>
      </c>
      <c r="J396" s="10" t="s">
        <v>140</v>
      </c>
      <c r="K396" s="55" t="s">
        <v>3909</v>
      </c>
      <c r="L396" s="185">
        <v>1</v>
      </c>
      <c r="M396" s="338" t="s">
        <v>507</v>
      </c>
      <c r="N396" s="186"/>
      <c r="O396" s="212"/>
      <c r="P396" s="221" t="s">
        <v>508</v>
      </c>
      <c r="Q396" s="187">
        <f t="shared" si="27"/>
        <v>14.095855</v>
      </c>
      <c r="R396" s="56" t="str">
        <f t="shared" si="25"/>
        <v>13,361</v>
      </c>
      <c r="S396" s="342" t="str">
        <f t="shared" si="26"/>
        <v>2044SB</v>
      </c>
      <c r="T396" s="24"/>
      <c r="U396" s="21"/>
      <c r="V396" s="24"/>
      <c r="W396" s="21"/>
      <c r="X396" s="21"/>
      <c r="Y396" s="21"/>
      <c r="Z396" s="83"/>
      <c r="AA396" s="83"/>
      <c r="AB396" s="84"/>
      <c r="AC396" s="85"/>
      <c r="AD396" s="85"/>
      <c r="AE396" s="86"/>
      <c r="AF396" s="83"/>
    </row>
    <row r="397" spans="1:32" customFormat="1" ht="40" customHeight="1" thickBot="1" x14ac:dyDescent="1.1000000000000001">
      <c r="A397" s="28">
        <v>16</v>
      </c>
      <c r="B397" s="270" t="s">
        <v>70</v>
      </c>
      <c r="C397" s="28">
        <v>5</v>
      </c>
      <c r="D397" s="294" t="s">
        <v>2705</v>
      </c>
      <c r="E397" s="54">
        <f t="shared" si="28"/>
        <v>42982</v>
      </c>
      <c r="F397" s="188">
        <v>42982</v>
      </c>
      <c r="G397" s="360" t="s">
        <v>3554</v>
      </c>
      <c r="H397" s="4" t="s">
        <v>1260</v>
      </c>
      <c r="I397" s="11">
        <v>2045</v>
      </c>
      <c r="J397" s="10" t="s">
        <v>140</v>
      </c>
      <c r="K397" s="55" t="s">
        <v>3910</v>
      </c>
      <c r="L397" s="185">
        <v>1</v>
      </c>
      <c r="M397" s="338" t="s">
        <v>433</v>
      </c>
      <c r="N397" s="186"/>
      <c r="O397" s="212"/>
      <c r="P397" s="73" t="s">
        <v>434</v>
      </c>
      <c r="Q397" s="187">
        <f t="shared" si="27"/>
        <v>14.095855</v>
      </c>
      <c r="R397" s="56" t="str">
        <f t="shared" si="25"/>
        <v>13,361</v>
      </c>
      <c r="S397" s="342" t="str">
        <f t="shared" si="26"/>
        <v>2045SB</v>
      </c>
      <c r="T397" s="24"/>
      <c r="U397" s="21"/>
      <c r="V397" s="24"/>
      <c r="W397" s="21"/>
      <c r="X397" s="21"/>
      <c r="Y397" s="21"/>
      <c r="Z397" s="83"/>
      <c r="AA397" s="83"/>
      <c r="AB397" s="84"/>
      <c r="AC397" s="85"/>
      <c r="AD397" s="85"/>
      <c r="AE397" s="86"/>
      <c r="AF397" s="83"/>
    </row>
    <row r="398" spans="1:32" customFormat="1" ht="40" customHeight="1" thickBot="1" x14ac:dyDescent="1.1000000000000001">
      <c r="A398" s="28">
        <v>16</v>
      </c>
      <c r="B398" s="270" t="s">
        <v>70</v>
      </c>
      <c r="C398" s="28">
        <v>5</v>
      </c>
      <c r="D398" s="296" t="s">
        <v>2705</v>
      </c>
      <c r="E398" s="54">
        <f t="shared" si="28"/>
        <v>43062</v>
      </c>
      <c r="F398" s="188">
        <v>43062</v>
      </c>
      <c r="G398" s="360" t="s">
        <v>3554</v>
      </c>
      <c r="H398" s="4" t="s">
        <v>1260</v>
      </c>
      <c r="I398" s="11">
        <v>2046</v>
      </c>
      <c r="J398" s="10" t="s">
        <v>140</v>
      </c>
      <c r="K398" s="55" t="s">
        <v>3911</v>
      </c>
      <c r="L398" s="185">
        <v>1</v>
      </c>
      <c r="M398" s="338" t="s">
        <v>509</v>
      </c>
      <c r="N398" s="186" t="s">
        <v>2960</v>
      </c>
      <c r="O398" s="212">
        <v>45964</v>
      </c>
      <c r="P398" s="220" t="s">
        <v>510</v>
      </c>
      <c r="Q398" s="187">
        <f t="shared" si="27"/>
        <v>14.095855</v>
      </c>
      <c r="R398" s="56" t="str">
        <f t="shared" ref="R398:R461" si="29">IF($J398="ETR","16,40",IF($J398="OTR","16,40",IF($J398="RTR","16,40",IF($H398="M","8,44",IF($J398="O","10,90",IF($J398="E","10,90",IF($J398="","10,90","13,361")))))))</f>
        <v>13,361</v>
      </c>
      <c r="S398" s="342" t="str">
        <f t="shared" ref="S398:S461" si="30">I398&amp;""&amp;J398</f>
        <v>2046SB</v>
      </c>
      <c r="T398" s="24"/>
      <c r="U398" s="21"/>
      <c r="V398" s="24"/>
      <c r="W398" s="21"/>
      <c r="X398" s="21"/>
      <c r="Y398" s="21"/>
      <c r="Z398" s="83"/>
      <c r="AA398" s="83"/>
      <c r="AB398" s="84"/>
      <c r="AC398" s="85"/>
      <c r="AD398" s="85"/>
      <c r="AE398" s="86"/>
      <c r="AF398" s="83"/>
    </row>
    <row r="399" spans="1:32" customFormat="1" ht="40" customHeight="1" x14ac:dyDescent="1.05">
      <c r="A399" s="28">
        <v>16</v>
      </c>
      <c r="B399" s="270" t="s">
        <v>70</v>
      </c>
      <c r="C399" s="28">
        <v>5</v>
      </c>
      <c r="D399" s="296" t="s">
        <v>2706</v>
      </c>
      <c r="E399" s="54">
        <f t="shared" si="28"/>
        <v>44830</v>
      </c>
      <c r="F399" s="188">
        <v>44830</v>
      </c>
      <c r="G399" s="360" t="s">
        <v>3540</v>
      </c>
      <c r="H399" s="4" t="s">
        <v>1260</v>
      </c>
      <c r="I399" s="11">
        <v>2047</v>
      </c>
      <c r="J399" s="10" t="s">
        <v>33</v>
      </c>
      <c r="K399" s="55" t="s">
        <v>3912</v>
      </c>
      <c r="L399" s="185">
        <v>5</v>
      </c>
      <c r="M399" s="338" t="s">
        <v>4898</v>
      </c>
      <c r="N399" s="186"/>
      <c r="O399" s="212"/>
      <c r="P399" s="73" t="s">
        <v>2849</v>
      </c>
      <c r="Q399" s="187">
        <f t="shared" si="27"/>
        <v>14.095855</v>
      </c>
      <c r="R399" s="56" t="str">
        <f t="shared" si="29"/>
        <v>13,361</v>
      </c>
      <c r="S399" s="342" t="str">
        <f t="shared" si="30"/>
        <v>2047ET</v>
      </c>
      <c r="T399" s="24"/>
      <c r="U399" s="21"/>
      <c r="V399" s="24"/>
      <c r="W399" s="21"/>
      <c r="X399" s="21"/>
      <c r="Y399" s="21"/>
      <c r="Z399" s="82" t="s">
        <v>127</v>
      </c>
      <c r="AA399" s="82" t="s">
        <v>128</v>
      </c>
      <c r="AB399" s="82"/>
      <c r="AC399" s="82"/>
      <c r="AD399" s="82"/>
      <c r="AE399" s="82"/>
      <c r="AF399" s="82" t="s">
        <v>129</v>
      </c>
    </row>
    <row r="400" spans="1:32" customFormat="1" ht="40" customHeight="1" x14ac:dyDescent="1.05">
      <c r="A400" s="28">
        <v>16</v>
      </c>
      <c r="B400" s="270" t="s">
        <v>70</v>
      </c>
      <c r="C400" s="28">
        <v>5</v>
      </c>
      <c r="D400" s="296" t="s">
        <v>2705</v>
      </c>
      <c r="E400" s="54">
        <f t="shared" si="28"/>
        <v>45845</v>
      </c>
      <c r="F400" s="188">
        <v>45845</v>
      </c>
      <c r="G400" s="360" t="s">
        <v>3540</v>
      </c>
      <c r="H400" s="4" t="s">
        <v>1260</v>
      </c>
      <c r="I400" s="11">
        <v>2047</v>
      </c>
      <c r="J400" s="10" t="s">
        <v>32</v>
      </c>
      <c r="K400" s="55" t="s">
        <v>3913</v>
      </c>
      <c r="L400" s="185">
        <v>5</v>
      </c>
      <c r="M400" s="241">
        <v>9782758557227</v>
      </c>
      <c r="N400" s="186" t="s">
        <v>2960</v>
      </c>
      <c r="O400" s="212">
        <v>45845</v>
      </c>
      <c r="P400" s="73" t="s">
        <v>5331</v>
      </c>
      <c r="Q400" s="187">
        <f t="shared" si="27"/>
        <v>14.095855</v>
      </c>
      <c r="R400" s="56" t="str">
        <f t="shared" si="29"/>
        <v>13,361</v>
      </c>
      <c r="S400" s="342" t="str">
        <f t="shared" si="30"/>
        <v>2047OT</v>
      </c>
      <c r="T400" s="24"/>
      <c r="U400" s="21"/>
      <c r="V400" s="24"/>
      <c r="W400" s="21"/>
      <c r="X400" s="21"/>
      <c r="Y400" s="21"/>
      <c r="Z400" s="82" t="s">
        <v>127</v>
      </c>
      <c r="AA400" s="82" t="s">
        <v>128</v>
      </c>
      <c r="AB400" s="82"/>
      <c r="AC400" s="82"/>
      <c r="AD400" s="82"/>
      <c r="AE400" s="82"/>
      <c r="AF400" s="82" t="s">
        <v>129</v>
      </c>
    </row>
    <row r="401" spans="1:32" customFormat="1" ht="40" customHeight="1" x14ac:dyDescent="1.05">
      <c r="A401" s="28">
        <v>16</v>
      </c>
      <c r="B401" s="270" t="s">
        <v>70</v>
      </c>
      <c r="C401" s="28">
        <v>5</v>
      </c>
      <c r="D401" s="296" t="s">
        <v>2706</v>
      </c>
      <c r="E401" s="54">
        <f t="shared" si="28"/>
        <v>44998</v>
      </c>
      <c r="F401" s="188">
        <v>44998</v>
      </c>
      <c r="G401" s="360" t="s">
        <v>3540</v>
      </c>
      <c r="H401" s="4" t="s">
        <v>1260</v>
      </c>
      <c r="I401" s="11">
        <v>2048</v>
      </c>
      <c r="J401" s="10" t="s">
        <v>32</v>
      </c>
      <c r="K401" s="55" t="s">
        <v>3914</v>
      </c>
      <c r="L401" s="185">
        <v>5</v>
      </c>
      <c r="M401" s="338" t="s">
        <v>4899</v>
      </c>
      <c r="N401" s="186"/>
      <c r="O401" s="212"/>
      <c r="P401" s="73" t="s">
        <v>2900</v>
      </c>
      <c r="Q401" s="187">
        <f t="shared" si="27"/>
        <v>14.095855</v>
      </c>
      <c r="R401" s="56" t="str">
        <f t="shared" si="29"/>
        <v>13,361</v>
      </c>
      <c r="S401" s="342" t="str">
        <f t="shared" si="30"/>
        <v>2048OT</v>
      </c>
      <c r="T401" s="24"/>
      <c r="U401" s="21"/>
      <c r="V401" s="24"/>
      <c r="W401" s="21"/>
      <c r="X401" s="21"/>
      <c r="Y401" s="21"/>
      <c r="Z401" s="82" t="s">
        <v>127</v>
      </c>
      <c r="AA401" s="82" t="s">
        <v>128</v>
      </c>
      <c r="AB401" s="82"/>
      <c r="AC401" s="82"/>
      <c r="AD401" s="82"/>
      <c r="AE401" s="82"/>
      <c r="AF401" s="82" t="s">
        <v>129</v>
      </c>
    </row>
    <row r="402" spans="1:32" customFormat="1" ht="40" customHeight="1" x14ac:dyDescent="1.05">
      <c r="A402" s="28">
        <v>8</v>
      </c>
      <c r="B402" s="270" t="s">
        <v>52</v>
      </c>
      <c r="C402" s="28">
        <v>1</v>
      </c>
      <c r="D402" s="294" t="s">
        <v>2427</v>
      </c>
      <c r="E402" s="54">
        <f t="shared" si="28"/>
        <v>43717</v>
      </c>
      <c r="F402" s="188">
        <v>43717</v>
      </c>
      <c r="G402" s="360" t="s">
        <v>3540</v>
      </c>
      <c r="H402" s="4" t="s">
        <v>1260</v>
      </c>
      <c r="I402" s="11">
        <v>2103</v>
      </c>
      <c r="J402" s="10" t="s">
        <v>33</v>
      </c>
      <c r="K402" s="55" t="s">
        <v>3915</v>
      </c>
      <c r="L402" s="185">
        <v>4</v>
      </c>
      <c r="M402" s="338" t="s">
        <v>1585</v>
      </c>
      <c r="N402" s="186"/>
      <c r="O402" s="212"/>
      <c r="P402" s="73" t="s">
        <v>1073</v>
      </c>
      <c r="Q402" s="187">
        <f t="shared" si="27"/>
        <v>14.095855</v>
      </c>
      <c r="R402" s="56" t="str">
        <f t="shared" si="29"/>
        <v>13,361</v>
      </c>
      <c r="S402" s="342" t="str">
        <f t="shared" si="30"/>
        <v>2103ET</v>
      </c>
      <c r="T402" s="24"/>
      <c r="U402" s="21"/>
      <c r="V402" s="24"/>
      <c r="W402" s="21"/>
      <c r="X402" s="21"/>
      <c r="Y402" s="21"/>
      <c r="Z402" s="82" t="s">
        <v>127</v>
      </c>
      <c r="AA402" s="82" t="s">
        <v>128</v>
      </c>
      <c r="AB402" s="82"/>
      <c r="AC402" s="82"/>
      <c r="AD402" s="82"/>
      <c r="AE402" s="82"/>
      <c r="AF402" s="82" t="s">
        <v>129</v>
      </c>
    </row>
    <row r="403" spans="1:32" customFormat="1" ht="40" customHeight="1" x14ac:dyDescent="1.05">
      <c r="A403" s="28">
        <v>8</v>
      </c>
      <c r="B403" s="270" t="s">
        <v>52</v>
      </c>
      <c r="C403" s="28">
        <v>1</v>
      </c>
      <c r="D403" s="294" t="s">
        <v>2427</v>
      </c>
      <c r="E403" s="54">
        <f t="shared" si="28"/>
        <v>43717</v>
      </c>
      <c r="F403" s="188">
        <v>43717</v>
      </c>
      <c r="G403" s="360" t="s">
        <v>3540</v>
      </c>
      <c r="H403" s="4" t="s">
        <v>1260</v>
      </c>
      <c r="I403" s="11">
        <v>2104</v>
      </c>
      <c r="J403" s="10" t="s">
        <v>33</v>
      </c>
      <c r="K403" s="55" t="s">
        <v>3916</v>
      </c>
      <c r="L403" s="185">
        <v>4</v>
      </c>
      <c r="M403" s="338" t="s">
        <v>1586</v>
      </c>
      <c r="N403" s="186"/>
      <c r="O403" s="212"/>
      <c r="P403" s="73" t="s">
        <v>1074</v>
      </c>
      <c r="Q403" s="187">
        <f t="shared" si="27"/>
        <v>14.095855</v>
      </c>
      <c r="R403" s="56" t="str">
        <f t="shared" si="29"/>
        <v>13,361</v>
      </c>
      <c r="S403" s="342" t="str">
        <f t="shared" si="30"/>
        <v>2104ET</v>
      </c>
      <c r="T403" s="24"/>
      <c r="U403" s="21"/>
      <c r="V403" s="24"/>
      <c r="W403" s="21"/>
      <c r="X403" s="21"/>
      <c r="Y403" s="21"/>
      <c r="Z403" s="82" t="s">
        <v>127</v>
      </c>
      <c r="AA403" s="82" t="s">
        <v>128</v>
      </c>
      <c r="AB403" s="82"/>
      <c r="AC403" s="82"/>
      <c r="AD403" s="82"/>
      <c r="AE403" s="82"/>
      <c r="AF403" s="82" t="s">
        <v>129</v>
      </c>
    </row>
    <row r="404" spans="1:32" customFormat="1" ht="40" customHeight="1" x14ac:dyDescent="1.05">
      <c r="A404" s="28">
        <v>8</v>
      </c>
      <c r="B404" s="270" t="s">
        <v>52</v>
      </c>
      <c r="C404" s="28">
        <v>1</v>
      </c>
      <c r="D404" s="294" t="s">
        <v>2427</v>
      </c>
      <c r="E404" s="54">
        <f>SUM(F404)</f>
        <v>45670</v>
      </c>
      <c r="F404" s="188">
        <v>45670</v>
      </c>
      <c r="G404" s="360" t="s">
        <v>3540</v>
      </c>
      <c r="H404" s="4" t="s">
        <v>1260</v>
      </c>
      <c r="I404" s="11">
        <v>2105</v>
      </c>
      <c r="J404" s="10" t="s">
        <v>33</v>
      </c>
      <c r="K404" s="55" t="s">
        <v>3157</v>
      </c>
      <c r="L404" s="185">
        <v>4</v>
      </c>
      <c r="M404" s="338" t="s">
        <v>5139</v>
      </c>
      <c r="N404" s="186"/>
      <c r="O404" s="212"/>
      <c r="P404" s="73" t="s">
        <v>3339</v>
      </c>
      <c r="Q404" s="187">
        <f t="shared" si="27"/>
        <v>14.095855</v>
      </c>
      <c r="R404" s="56" t="str">
        <f t="shared" si="29"/>
        <v>13,361</v>
      </c>
      <c r="S404" s="342" t="str">
        <f t="shared" si="30"/>
        <v>2105ET</v>
      </c>
      <c r="T404" s="24"/>
      <c r="U404" s="21"/>
      <c r="V404" s="24"/>
      <c r="W404" s="21"/>
      <c r="X404" s="21"/>
      <c r="Y404" s="21"/>
      <c r="Z404" s="82" t="s">
        <v>127</v>
      </c>
      <c r="AA404" s="82" t="s">
        <v>128</v>
      </c>
      <c r="AB404" s="82"/>
      <c r="AC404" s="82"/>
      <c r="AD404" s="82"/>
      <c r="AE404" s="82"/>
      <c r="AF404" s="82" t="s">
        <v>129</v>
      </c>
    </row>
    <row r="405" spans="1:32" customFormat="1" ht="40" customHeight="1" x14ac:dyDescent="1.05">
      <c r="A405" s="28">
        <v>3</v>
      </c>
      <c r="B405" s="270" t="s">
        <v>42</v>
      </c>
      <c r="C405" s="28">
        <v>1</v>
      </c>
      <c r="D405" s="294" t="s">
        <v>2428</v>
      </c>
      <c r="E405" s="54">
        <f t="shared" si="28"/>
        <v>44851</v>
      </c>
      <c r="F405" s="188">
        <v>44851</v>
      </c>
      <c r="G405" s="360" t="s">
        <v>3540</v>
      </c>
      <c r="H405" s="4" t="s">
        <v>1260</v>
      </c>
      <c r="I405" s="11">
        <v>2106</v>
      </c>
      <c r="J405" s="10" t="s">
        <v>33</v>
      </c>
      <c r="K405" s="55" t="s">
        <v>3917</v>
      </c>
      <c r="L405" s="185">
        <v>5</v>
      </c>
      <c r="M405" s="338" t="s">
        <v>4900</v>
      </c>
      <c r="N405" s="186"/>
      <c r="O405" s="212"/>
      <c r="P405" s="73" t="s">
        <v>2855</v>
      </c>
      <c r="Q405" s="187">
        <f t="shared" si="27"/>
        <v>14.095855</v>
      </c>
      <c r="R405" s="56" t="str">
        <f t="shared" si="29"/>
        <v>13,361</v>
      </c>
      <c r="S405" s="342" t="str">
        <f t="shared" si="30"/>
        <v>2106ET</v>
      </c>
      <c r="T405" s="24"/>
      <c r="U405" s="21"/>
      <c r="V405" s="24"/>
      <c r="W405" s="21"/>
      <c r="X405" s="21"/>
      <c r="Y405" s="21"/>
      <c r="Z405" s="82" t="s">
        <v>127</v>
      </c>
      <c r="AA405" s="82" t="s">
        <v>128</v>
      </c>
      <c r="AB405" s="82"/>
      <c r="AC405" s="82"/>
      <c r="AD405" s="82"/>
      <c r="AE405" s="82"/>
      <c r="AF405" s="82" t="s">
        <v>129</v>
      </c>
    </row>
    <row r="406" spans="1:32" customFormat="1" ht="40" customHeight="1" x14ac:dyDescent="1.05">
      <c r="A406" s="28">
        <v>3</v>
      </c>
      <c r="B406" s="270" t="s">
        <v>42</v>
      </c>
      <c r="C406" s="28">
        <v>1</v>
      </c>
      <c r="D406" s="294" t="s">
        <v>2409</v>
      </c>
      <c r="E406" s="54">
        <f t="shared" si="28"/>
        <v>45306</v>
      </c>
      <c r="F406" s="188">
        <v>45306</v>
      </c>
      <c r="G406" s="360" t="s">
        <v>3540</v>
      </c>
      <c r="H406" s="4" t="s">
        <v>1260</v>
      </c>
      <c r="I406" s="11">
        <v>2107</v>
      </c>
      <c r="J406" s="10" t="s">
        <v>32</v>
      </c>
      <c r="K406" s="57" t="s">
        <v>3918</v>
      </c>
      <c r="L406" s="185">
        <v>5</v>
      </c>
      <c r="M406" s="338" t="s">
        <v>4901</v>
      </c>
      <c r="N406" s="186"/>
      <c r="O406" s="212"/>
      <c r="P406" s="73" t="s">
        <v>2987</v>
      </c>
      <c r="Q406" s="187">
        <f t="shared" si="27"/>
        <v>14.095855</v>
      </c>
      <c r="R406" s="56" t="str">
        <f t="shared" si="29"/>
        <v>13,361</v>
      </c>
      <c r="S406" s="342" t="str">
        <f t="shared" si="30"/>
        <v>2107OT</v>
      </c>
      <c r="T406" s="24"/>
      <c r="U406" s="21"/>
      <c r="V406" s="24"/>
      <c r="W406" s="21"/>
      <c r="X406" s="21"/>
      <c r="Y406" s="21"/>
      <c r="Z406" s="82" t="s">
        <v>127</v>
      </c>
      <c r="AA406" s="82" t="s">
        <v>128</v>
      </c>
      <c r="AB406" s="82"/>
      <c r="AC406" s="82"/>
      <c r="AD406" s="82"/>
      <c r="AE406" s="82"/>
      <c r="AF406" s="82" t="s">
        <v>129</v>
      </c>
    </row>
    <row r="407" spans="1:32" customFormat="1" ht="40" customHeight="1" thickBot="1" x14ac:dyDescent="1.1000000000000001">
      <c r="A407" s="28">
        <v>4</v>
      </c>
      <c r="B407" s="270" t="s">
        <v>44</v>
      </c>
      <c r="C407" s="28">
        <v>1</v>
      </c>
      <c r="D407" s="294" t="s">
        <v>2409</v>
      </c>
      <c r="E407" s="54">
        <f t="shared" si="28"/>
        <v>43199</v>
      </c>
      <c r="F407" s="188">
        <v>43199</v>
      </c>
      <c r="G407" s="360" t="s">
        <v>3540</v>
      </c>
      <c r="H407" s="4" t="s">
        <v>1260</v>
      </c>
      <c r="I407" s="11">
        <v>2108</v>
      </c>
      <c r="J407" s="10" t="s">
        <v>32</v>
      </c>
      <c r="K407" s="55" t="s">
        <v>3919</v>
      </c>
      <c r="L407" s="185">
        <v>3</v>
      </c>
      <c r="M407" s="338" t="s">
        <v>1587</v>
      </c>
      <c r="N407" s="186"/>
      <c r="O407" s="212"/>
      <c r="P407" s="220" t="s">
        <v>608</v>
      </c>
      <c r="Q407" s="187">
        <f t="shared" si="27"/>
        <v>14.095855</v>
      </c>
      <c r="R407" s="56" t="str">
        <f t="shared" si="29"/>
        <v>13,361</v>
      </c>
      <c r="S407" s="342" t="str">
        <f t="shared" si="30"/>
        <v>2108OT</v>
      </c>
      <c r="T407" s="24"/>
      <c r="U407" s="21"/>
      <c r="V407" s="24"/>
      <c r="W407" s="21"/>
      <c r="X407" s="21"/>
      <c r="Y407" s="21"/>
      <c r="Z407" s="82" t="s">
        <v>127</v>
      </c>
      <c r="AA407" s="82" t="s">
        <v>128</v>
      </c>
      <c r="AB407" s="82"/>
      <c r="AC407" s="82"/>
      <c r="AD407" s="82"/>
      <c r="AE407" s="82"/>
      <c r="AF407" s="82" t="s">
        <v>129</v>
      </c>
    </row>
    <row r="408" spans="1:32" customFormat="1" ht="40" customHeight="1" thickBot="1" x14ac:dyDescent="1.1000000000000001">
      <c r="A408" s="28">
        <v>4</v>
      </c>
      <c r="B408" s="270" t="s">
        <v>44</v>
      </c>
      <c r="C408" s="28">
        <v>1</v>
      </c>
      <c r="D408" s="294" t="s">
        <v>2429</v>
      </c>
      <c r="E408" s="54">
        <f t="shared" si="28"/>
        <v>43864</v>
      </c>
      <c r="F408" s="188">
        <v>43864</v>
      </c>
      <c r="G408" s="360" t="s">
        <v>3554</v>
      </c>
      <c r="H408" s="4" t="s">
        <v>1260</v>
      </c>
      <c r="I408" s="11">
        <v>2109</v>
      </c>
      <c r="J408" s="10" t="s">
        <v>140</v>
      </c>
      <c r="K408" s="55" t="s">
        <v>3920</v>
      </c>
      <c r="L408" s="185">
        <v>1</v>
      </c>
      <c r="M408" s="338" t="s">
        <v>1910</v>
      </c>
      <c r="N408" s="186"/>
      <c r="O408" s="212"/>
      <c r="P408" s="73" t="s">
        <v>1911</v>
      </c>
      <c r="Q408" s="187">
        <f t="shared" si="27"/>
        <v>14.095855</v>
      </c>
      <c r="R408" s="56" t="str">
        <f t="shared" si="29"/>
        <v>13,361</v>
      </c>
      <c r="S408" s="342" t="str">
        <f t="shared" si="30"/>
        <v>2109SB</v>
      </c>
      <c r="T408" s="24"/>
      <c r="U408" s="21"/>
      <c r="V408" s="24"/>
      <c r="W408" s="21"/>
      <c r="X408" s="21"/>
      <c r="Y408" s="21"/>
      <c r="Z408" s="83"/>
      <c r="AA408" s="83"/>
      <c r="AB408" s="84"/>
      <c r="AC408" s="85"/>
      <c r="AD408" s="85"/>
      <c r="AE408" s="86"/>
      <c r="AF408" s="83"/>
    </row>
    <row r="409" spans="1:32" customFormat="1" ht="40" customHeight="1" thickBot="1" x14ac:dyDescent="1.1000000000000001">
      <c r="A409" s="28">
        <v>4</v>
      </c>
      <c r="B409" s="270" t="s">
        <v>44</v>
      </c>
      <c r="C409" s="28">
        <v>1</v>
      </c>
      <c r="D409" s="294" t="s">
        <v>2430</v>
      </c>
      <c r="E409" s="54">
        <f t="shared" si="28"/>
        <v>43717</v>
      </c>
      <c r="F409" s="188">
        <v>43717</v>
      </c>
      <c r="G409" s="360" t="s">
        <v>3554</v>
      </c>
      <c r="H409" s="4" t="s">
        <v>1260</v>
      </c>
      <c r="I409" s="11">
        <v>2110</v>
      </c>
      <c r="J409" s="10" t="s">
        <v>140</v>
      </c>
      <c r="K409" s="55" t="s">
        <v>3921</v>
      </c>
      <c r="L409" s="185">
        <v>1</v>
      </c>
      <c r="M409" s="338" t="s">
        <v>1588</v>
      </c>
      <c r="N409" s="186"/>
      <c r="O409" s="212"/>
      <c r="P409" s="220" t="s">
        <v>1075</v>
      </c>
      <c r="Q409" s="187">
        <f t="shared" si="27"/>
        <v>14.095855</v>
      </c>
      <c r="R409" s="56" t="str">
        <f t="shared" si="29"/>
        <v>13,361</v>
      </c>
      <c r="S409" s="342" t="str">
        <f t="shared" si="30"/>
        <v>2110SB</v>
      </c>
      <c r="T409" s="24"/>
      <c r="U409" s="21"/>
      <c r="V409" s="24"/>
      <c r="W409" s="21"/>
      <c r="X409" s="21"/>
      <c r="Y409" s="21"/>
      <c r="Z409" s="83"/>
      <c r="AA409" s="83"/>
      <c r="AB409" s="84"/>
      <c r="AC409" s="85"/>
      <c r="AD409" s="85"/>
      <c r="AE409" s="86"/>
      <c r="AF409" s="83"/>
    </row>
    <row r="410" spans="1:32" customFormat="1" ht="40" customHeight="1" thickBot="1" x14ac:dyDescent="1.1000000000000001">
      <c r="A410" s="28">
        <v>4</v>
      </c>
      <c r="B410" s="270" t="s">
        <v>44</v>
      </c>
      <c r="C410" s="28">
        <v>1</v>
      </c>
      <c r="D410" s="294" t="s">
        <v>2431</v>
      </c>
      <c r="E410" s="54">
        <f t="shared" si="28"/>
        <v>43717</v>
      </c>
      <c r="F410" s="188">
        <v>43717</v>
      </c>
      <c r="G410" s="360" t="s">
        <v>3554</v>
      </c>
      <c r="H410" s="4" t="s">
        <v>1260</v>
      </c>
      <c r="I410" s="11">
        <v>2112</v>
      </c>
      <c r="J410" s="10" t="s">
        <v>140</v>
      </c>
      <c r="K410" s="55" t="s">
        <v>3922</v>
      </c>
      <c r="L410" s="185">
        <v>1</v>
      </c>
      <c r="M410" s="338" t="s">
        <v>1589</v>
      </c>
      <c r="N410" s="186"/>
      <c r="O410" s="212"/>
      <c r="P410" s="223" t="s">
        <v>1076</v>
      </c>
      <c r="Q410" s="187">
        <f t="shared" si="27"/>
        <v>14.095855</v>
      </c>
      <c r="R410" s="56" t="str">
        <f t="shared" si="29"/>
        <v>13,361</v>
      </c>
      <c r="S410" s="342" t="str">
        <f t="shared" si="30"/>
        <v>2112SB</v>
      </c>
      <c r="T410" s="24"/>
      <c r="U410" s="21"/>
      <c r="V410" s="24"/>
      <c r="W410" s="21"/>
      <c r="X410" s="21"/>
      <c r="Y410" s="21"/>
      <c r="Z410" s="83"/>
      <c r="AA410" s="83"/>
      <c r="AB410" s="84"/>
      <c r="AC410" s="85"/>
      <c r="AD410" s="85"/>
      <c r="AE410" s="86"/>
      <c r="AF410" s="83"/>
    </row>
    <row r="411" spans="1:32" customFormat="1" ht="40" customHeight="1" thickBot="1" x14ac:dyDescent="1.1000000000000001">
      <c r="A411" s="28">
        <v>1</v>
      </c>
      <c r="B411" s="270" t="s">
        <v>23</v>
      </c>
      <c r="C411" s="28">
        <v>1</v>
      </c>
      <c r="D411" s="294" t="s">
        <v>2432</v>
      </c>
      <c r="E411" s="54">
        <f t="shared" si="28"/>
        <v>45769</v>
      </c>
      <c r="F411" s="188">
        <v>45769</v>
      </c>
      <c r="G411" s="360" t="s">
        <v>3540</v>
      </c>
      <c r="H411" s="4" t="s">
        <v>1260</v>
      </c>
      <c r="I411" s="11">
        <v>2113</v>
      </c>
      <c r="J411" s="10" t="s">
        <v>33</v>
      </c>
      <c r="K411" s="55" t="s">
        <v>3158</v>
      </c>
      <c r="L411" s="185">
        <v>3</v>
      </c>
      <c r="M411" s="241">
        <v>9782758557234</v>
      </c>
      <c r="N411" s="186"/>
      <c r="O411" s="212"/>
      <c r="P411" s="73" t="s">
        <v>5286</v>
      </c>
      <c r="Q411" s="187">
        <f t="shared" ref="Q411:Q468" si="31">R411*R$2</f>
        <v>14.095855</v>
      </c>
      <c r="R411" s="56" t="str">
        <f t="shared" si="29"/>
        <v>13,361</v>
      </c>
      <c r="S411" s="342" t="str">
        <f t="shared" si="30"/>
        <v>2113ET</v>
      </c>
      <c r="T411" s="24"/>
      <c r="U411" s="21"/>
      <c r="V411" s="24"/>
      <c r="W411" s="21"/>
      <c r="X411" s="21"/>
      <c r="Y411" s="21"/>
      <c r="Z411" s="82" t="s">
        <v>127</v>
      </c>
      <c r="AA411" s="82" t="s">
        <v>128</v>
      </c>
      <c r="AB411" s="82"/>
      <c r="AC411" s="82"/>
      <c r="AD411" s="82"/>
      <c r="AE411" s="82"/>
      <c r="AF411" s="82" t="s">
        <v>129</v>
      </c>
    </row>
    <row r="412" spans="1:32" customFormat="1" ht="40" customHeight="1" thickBot="1" x14ac:dyDescent="1.1000000000000001">
      <c r="A412" s="28">
        <v>5</v>
      </c>
      <c r="B412" s="270" t="s">
        <v>46</v>
      </c>
      <c r="C412" s="28">
        <v>1</v>
      </c>
      <c r="D412" s="294" t="s">
        <v>2433</v>
      </c>
      <c r="E412" s="54">
        <f t="shared" si="28"/>
        <v>43717</v>
      </c>
      <c r="F412" s="188">
        <v>43717</v>
      </c>
      <c r="G412" s="360" t="s">
        <v>3554</v>
      </c>
      <c r="H412" s="4" t="s">
        <v>1260</v>
      </c>
      <c r="I412" s="11">
        <v>2114</v>
      </c>
      <c r="J412" s="10" t="s">
        <v>140</v>
      </c>
      <c r="K412" s="55" t="s">
        <v>3923</v>
      </c>
      <c r="L412" s="185">
        <v>1</v>
      </c>
      <c r="M412" s="338" t="s">
        <v>1590</v>
      </c>
      <c r="N412" s="186"/>
      <c r="O412" s="212"/>
      <c r="P412" s="73" t="s">
        <v>1077</v>
      </c>
      <c r="Q412" s="187">
        <f t="shared" si="31"/>
        <v>14.095855</v>
      </c>
      <c r="R412" s="56" t="str">
        <f t="shared" si="29"/>
        <v>13,361</v>
      </c>
      <c r="S412" s="342" t="str">
        <f t="shared" si="30"/>
        <v>2114SB</v>
      </c>
      <c r="T412" s="24"/>
      <c r="U412" s="21"/>
      <c r="V412" s="24"/>
      <c r="W412" s="21"/>
      <c r="X412" s="21"/>
      <c r="Y412" s="21"/>
      <c r="Z412" s="83"/>
      <c r="AA412" s="83"/>
      <c r="AB412" s="84"/>
      <c r="AC412" s="85"/>
      <c r="AD412" s="85"/>
      <c r="AE412" s="86"/>
      <c r="AF412" s="83"/>
    </row>
    <row r="413" spans="1:32" customFormat="1" ht="40" customHeight="1" thickBot="1" x14ac:dyDescent="1.1000000000000001">
      <c r="A413" s="28">
        <v>5</v>
      </c>
      <c r="B413" s="270" t="s">
        <v>46</v>
      </c>
      <c r="C413" s="28">
        <v>1</v>
      </c>
      <c r="D413" s="294" t="s">
        <v>2434</v>
      </c>
      <c r="E413" s="54">
        <f t="shared" si="28"/>
        <v>43717</v>
      </c>
      <c r="F413" s="188">
        <v>43717</v>
      </c>
      <c r="G413" s="360" t="s">
        <v>3554</v>
      </c>
      <c r="H413" s="4" t="s">
        <v>1260</v>
      </c>
      <c r="I413" s="11">
        <v>2115</v>
      </c>
      <c r="J413" s="10" t="s">
        <v>140</v>
      </c>
      <c r="K413" s="55" t="s">
        <v>3924</v>
      </c>
      <c r="L413" s="185">
        <v>1</v>
      </c>
      <c r="M413" s="338" t="s">
        <v>1591</v>
      </c>
      <c r="N413" s="186"/>
      <c r="O413" s="212"/>
      <c r="P413" s="73" t="s">
        <v>1078</v>
      </c>
      <c r="Q413" s="187">
        <f t="shared" si="31"/>
        <v>14.095855</v>
      </c>
      <c r="R413" s="56" t="str">
        <f t="shared" si="29"/>
        <v>13,361</v>
      </c>
      <c r="S413" s="342" t="str">
        <f t="shared" si="30"/>
        <v>2115SB</v>
      </c>
      <c r="T413" s="24"/>
      <c r="U413" s="21"/>
      <c r="V413" s="24"/>
      <c r="W413" s="21"/>
      <c r="X413" s="21"/>
      <c r="Y413" s="21"/>
      <c r="Z413" s="87"/>
      <c r="AA413" s="87"/>
      <c r="AB413" s="88"/>
      <c r="AC413" s="89"/>
      <c r="AD413" s="89"/>
      <c r="AE413" s="90"/>
      <c r="AF413" s="87"/>
    </row>
    <row r="414" spans="1:32" customFormat="1" ht="40" customHeight="1" thickBot="1" x14ac:dyDescent="1.1000000000000001">
      <c r="A414" s="28">
        <v>5</v>
      </c>
      <c r="B414" s="270" t="s">
        <v>46</v>
      </c>
      <c r="C414" s="28">
        <v>1</v>
      </c>
      <c r="D414" s="294" t="s">
        <v>2434</v>
      </c>
      <c r="E414" s="54">
        <f t="shared" si="28"/>
        <v>43514</v>
      </c>
      <c r="F414" s="188">
        <v>43514</v>
      </c>
      <c r="G414" s="360" t="s">
        <v>3554</v>
      </c>
      <c r="H414" s="4" t="s">
        <v>1260</v>
      </c>
      <c r="I414" s="11">
        <v>2116</v>
      </c>
      <c r="J414" s="10" t="s">
        <v>140</v>
      </c>
      <c r="K414" s="55" t="s">
        <v>3925</v>
      </c>
      <c r="L414" s="185">
        <v>1</v>
      </c>
      <c r="M414" s="338" t="s">
        <v>836</v>
      </c>
      <c r="N414" s="186"/>
      <c r="O414" s="212"/>
      <c r="P414" s="73" t="s">
        <v>837</v>
      </c>
      <c r="Q414" s="187">
        <f t="shared" si="31"/>
        <v>14.095855</v>
      </c>
      <c r="R414" s="56" t="str">
        <f t="shared" si="29"/>
        <v>13,361</v>
      </c>
      <c r="S414" s="342" t="str">
        <f t="shared" si="30"/>
        <v>2116SB</v>
      </c>
      <c r="T414" s="24"/>
      <c r="U414" s="21"/>
      <c r="V414" s="24"/>
      <c r="W414" s="21"/>
      <c r="X414" s="21"/>
      <c r="Y414" s="21"/>
      <c r="Z414" s="87"/>
      <c r="AA414" s="87"/>
      <c r="AB414" s="88"/>
      <c r="AC414" s="89"/>
      <c r="AD414" s="89"/>
      <c r="AE414" s="90"/>
      <c r="AF414" s="87"/>
    </row>
    <row r="415" spans="1:32" customFormat="1" ht="40" customHeight="1" thickBot="1" x14ac:dyDescent="1.1000000000000001">
      <c r="A415" s="28">
        <v>5</v>
      </c>
      <c r="B415" s="270" t="s">
        <v>46</v>
      </c>
      <c r="C415" s="28">
        <v>1</v>
      </c>
      <c r="D415" s="294" t="s">
        <v>2412</v>
      </c>
      <c r="E415" s="54">
        <f t="shared" si="28"/>
        <v>45670</v>
      </c>
      <c r="F415" s="188">
        <v>45670</v>
      </c>
      <c r="G415" s="360" t="s">
        <v>3554</v>
      </c>
      <c r="H415" s="4" t="s">
        <v>1260</v>
      </c>
      <c r="I415" s="11">
        <v>2117</v>
      </c>
      <c r="J415" s="10" t="s">
        <v>140</v>
      </c>
      <c r="K415" s="55" t="s">
        <v>3159</v>
      </c>
      <c r="L415" s="185">
        <v>2</v>
      </c>
      <c r="M415" s="338" t="s">
        <v>5140</v>
      </c>
      <c r="N415" s="186"/>
      <c r="O415" s="212"/>
      <c r="P415" s="73" t="s">
        <v>3340</v>
      </c>
      <c r="Q415" s="187">
        <f t="shared" si="31"/>
        <v>14.095855</v>
      </c>
      <c r="R415" s="56" t="str">
        <f t="shared" si="29"/>
        <v>13,361</v>
      </c>
      <c r="S415" s="342" t="str">
        <f t="shared" si="30"/>
        <v>2117SB</v>
      </c>
      <c r="T415" s="24"/>
      <c r="U415" s="21"/>
      <c r="V415" s="24"/>
      <c r="W415" s="21"/>
      <c r="X415" s="21"/>
      <c r="Y415" s="21"/>
      <c r="Z415" s="83"/>
      <c r="AA415" s="83"/>
      <c r="AB415" s="84"/>
      <c r="AC415" s="85"/>
      <c r="AD415" s="85"/>
      <c r="AE415" s="86"/>
      <c r="AF415" s="83"/>
    </row>
    <row r="416" spans="1:32" customFormat="1" ht="40" customHeight="1" thickBot="1" x14ac:dyDescent="1.1000000000000001">
      <c r="A416" s="28">
        <v>5</v>
      </c>
      <c r="B416" s="270" t="s">
        <v>46</v>
      </c>
      <c r="C416" s="28">
        <v>1</v>
      </c>
      <c r="D416" s="294" t="s">
        <v>2435</v>
      </c>
      <c r="E416" s="54">
        <f t="shared" si="28"/>
        <v>43717</v>
      </c>
      <c r="F416" s="188">
        <v>43717</v>
      </c>
      <c r="G416" s="360" t="s">
        <v>3554</v>
      </c>
      <c r="H416" s="4" t="s">
        <v>1260</v>
      </c>
      <c r="I416" s="11">
        <v>2118</v>
      </c>
      <c r="J416" s="10" t="s">
        <v>140</v>
      </c>
      <c r="K416" s="55" t="s">
        <v>3926</v>
      </c>
      <c r="L416" s="185">
        <v>1</v>
      </c>
      <c r="M416" s="338" t="s">
        <v>1079</v>
      </c>
      <c r="N416" s="186"/>
      <c r="O416" s="212"/>
      <c r="P416" s="73" t="s">
        <v>1080</v>
      </c>
      <c r="Q416" s="187">
        <f t="shared" si="31"/>
        <v>14.095855</v>
      </c>
      <c r="R416" s="56" t="str">
        <f t="shared" si="29"/>
        <v>13,361</v>
      </c>
      <c r="S416" s="342" t="str">
        <f t="shared" si="30"/>
        <v>2118SB</v>
      </c>
      <c r="T416" s="24"/>
      <c r="U416" s="21"/>
      <c r="V416" s="24"/>
      <c r="W416" s="21"/>
      <c r="X416" s="21"/>
      <c r="Y416" s="21"/>
      <c r="Z416" s="83"/>
      <c r="AA416" s="83"/>
      <c r="AB416" s="84"/>
      <c r="AC416" s="85"/>
      <c r="AD416" s="85"/>
      <c r="AE416" s="86"/>
      <c r="AF416" s="83"/>
    </row>
    <row r="417" spans="1:32" customFormat="1" ht="40" customHeight="1" thickBot="1" x14ac:dyDescent="1.1000000000000001">
      <c r="A417" s="28">
        <v>5</v>
      </c>
      <c r="B417" s="270" t="s">
        <v>46</v>
      </c>
      <c r="C417" s="28">
        <v>3</v>
      </c>
      <c r="D417" s="294" t="s">
        <v>2436</v>
      </c>
      <c r="E417" s="54">
        <f t="shared" si="28"/>
        <v>43717</v>
      </c>
      <c r="F417" s="188">
        <v>43717</v>
      </c>
      <c r="G417" s="360" t="s">
        <v>3554</v>
      </c>
      <c r="H417" s="4" t="s">
        <v>1260</v>
      </c>
      <c r="I417" s="11">
        <v>2119</v>
      </c>
      <c r="J417" s="10" t="s">
        <v>140</v>
      </c>
      <c r="K417" s="55" t="s">
        <v>3927</v>
      </c>
      <c r="L417" s="185">
        <v>1</v>
      </c>
      <c r="M417" s="338" t="s">
        <v>1081</v>
      </c>
      <c r="N417" s="186"/>
      <c r="O417" s="212"/>
      <c r="P417" s="73" t="s">
        <v>1082</v>
      </c>
      <c r="Q417" s="187">
        <f t="shared" si="31"/>
        <v>14.095855</v>
      </c>
      <c r="R417" s="56" t="str">
        <f t="shared" si="29"/>
        <v>13,361</v>
      </c>
      <c r="S417" s="342" t="str">
        <f t="shared" si="30"/>
        <v>2119SB</v>
      </c>
      <c r="T417" s="24"/>
      <c r="U417" s="21"/>
      <c r="V417" s="24"/>
      <c r="W417" s="21"/>
      <c r="X417" s="21"/>
      <c r="Y417" s="21"/>
      <c r="Z417" s="83"/>
      <c r="AA417" s="83"/>
      <c r="AB417" s="84"/>
      <c r="AC417" s="85"/>
      <c r="AD417" s="85"/>
      <c r="AE417" s="86"/>
      <c r="AF417" s="83"/>
    </row>
    <row r="418" spans="1:32" customFormat="1" ht="40" customHeight="1" thickBot="1" x14ac:dyDescent="1.1000000000000001">
      <c r="A418" s="28">
        <v>5</v>
      </c>
      <c r="B418" s="270" t="s">
        <v>46</v>
      </c>
      <c r="C418" s="28">
        <v>3</v>
      </c>
      <c r="D418" s="294" t="s">
        <v>2437</v>
      </c>
      <c r="E418" s="54">
        <f t="shared" si="28"/>
        <v>43717</v>
      </c>
      <c r="F418" s="188">
        <v>43717</v>
      </c>
      <c r="G418" s="360" t="s">
        <v>3554</v>
      </c>
      <c r="H418" s="4" t="s">
        <v>1260</v>
      </c>
      <c r="I418" s="11">
        <v>2120</v>
      </c>
      <c r="J418" s="10" t="s">
        <v>140</v>
      </c>
      <c r="K418" s="55" t="s">
        <v>3928</v>
      </c>
      <c r="L418" s="185">
        <v>1</v>
      </c>
      <c r="M418" s="338" t="s">
        <v>1083</v>
      </c>
      <c r="N418" s="186"/>
      <c r="O418" s="212"/>
      <c r="P418" s="73" t="s">
        <v>1084</v>
      </c>
      <c r="Q418" s="187">
        <f t="shared" si="31"/>
        <v>14.095855</v>
      </c>
      <c r="R418" s="56" t="str">
        <f t="shared" si="29"/>
        <v>13,361</v>
      </c>
      <c r="S418" s="342" t="str">
        <f t="shared" si="30"/>
        <v>2120SB</v>
      </c>
      <c r="T418" s="24"/>
      <c r="U418" s="21"/>
      <c r="V418" s="24"/>
      <c r="W418" s="21"/>
      <c r="X418" s="21"/>
      <c r="Y418" s="21"/>
      <c r="Z418" s="83"/>
      <c r="AA418" s="83"/>
      <c r="AB418" s="84"/>
      <c r="AC418" s="85"/>
      <c r="AD418" s="85"/>
      <c r="AE418" s="86"/>
      <c r="AF418" s="83"/>
    </row>
    <row r="419" spans="1:32" customFormat="1" ht="40" customHeight="1" thickBot="1" x14ac:dyDescent="1.1000000000000001">
      <c r="A419" s="28">
        <v>5</v>
      </c>
      <c r="B419" s="270" t="s">
        <v>46</v>
      </c>
      <c r="C419" s="28">
        <v>3</v>
      </c>
      <c r="D419" s="294" t="s">
        <v>2414</v>
      </c>
      <c r="E419" s="54">
        <f t="shared" si="28"/>
        <v>42695</v>
      </c>
      <c r="F419" s="188">
        <v>42695</v>
      </c>
      <c r="G419" s="360" t="s">
        <v>3554</v>
      </c>
      <c r="H419" s="4" t="s">
        <v>1260</v>
      </c>
      <c r="I419" s="11">
        <v>2121</v>
      </c>
      <c r="J419" s="10" t="s">
        <v>140</v>
      </c>
      <c r="K419" s="55" t="s">
        <v>3930</v>
      </c>
      <c r="L419" s="185">
        <v>1</v>
      </c>
      <c r="M419" s="338" t="s">
        <v>1592</v>
      </c>
      <c r="N419" s="186"/>
      <c r="O419" s="212"/>
      <c r="P419" s="220" t="s">
        <v>345</v>
      </c>
      <c r="Q419" s="187">
        <f t="shared" si="31"/>
        <v>14.095855</v>
      </c>
      <c r="R419" s="56" t="str">
        <f t="shared" si="29"/>
        <v>13,361</v>
      </c>
      <c r="S419" s="342" t="str">
        <f t="shared" si="30"/>
        <v>2121SB</v>
      </c>
      <c r="T419" s="24"/>
      <c r="U419" s="21"/>
      <c r="V419" s="24"/>
      <c r="W419" s="21"/>
      <c r="X419" s="21"/>
      <c r="Y419" s="21"/>
      <c r="Z419" s="83"/>
      <c r="AA419" s="83"/>
      <c r="AB419" s="84"/>
      <c r="AC419" s="85"/>
      <c r="AD419" s="85"/>
      <c r="AE419" s="86"/>
      <c r="AF419" s="83"/>
    </row>
    <row r="420" spans="1:32" customFormat="1" ht="40" customHeight="1" thickBot="1" x14ac:dyDescent="1.1000000000000001">
      <c r="A420" s="28">
        <v>5</v>
      </c>
      <c r="B420" s="270" t="s">
        <v>46</v>
      </c>
      <c r="C420" s="28">
        <v>3</v>
      </c>
      <c r="D420" s="294">
        <v>41</v>
      </c>
      <c r="E420" s="54">
        <f t="shared" si="28"/>
        <v>44655</v>
      </c>
      <c r="F420" s="188">
        <v>44655</v>
      </c>
      <c r="G420" s="360" t="s">
        <v>3540</v>
      </c>
      <c r="H420" s="4" t="s">
        <v>1260</v>
      </c>
      <c r="I420" s="11">
        <v>2121</v>
      </c>
      <c r="J420" s="10" t="s">
        <v>32</v>
      </c>
      <c r="K420" s="55" t="s">
        <v>3929</v>
      </c>
      <c r="L420" s="185">
        <v>3</v>
      </c>
      <c r="M420" s="338" t="s">
        <v>4902</v>
      </c>
      <c r="N420" s="186"/>
      <c r="O420" s="212"/>
      <c r="P420" s="73" t="s">
        <v>2792</v>
      </c>
      <c r="Q420" s="187">
        <f t="shared" si="31"/>
        <v>14.095855</v>
      </c>
      <c r="R420" s="56" t="str">
        <f t="shared" si="29"/>
        <v>13,361</v>
      </c>
      <c r="S420" s="342" t="str">
        <f t="shared" si="30"/>
        <v>2121OT</v>
      </c>
      <c r="T420" s="24"/>
      <c r="U420" s="21"/>
      <c r="V420" s="24"/>
      <c r="W420" s="21"/>
      <c r="X420" s="21"/>
      <c r="Y420" s="21"/>
      <c r="Z420" s="83"/>
      <c r="AA420" s="83"/>
      <c r="AB420" s="84"/>
      <c r="AC420" s="85"/>
      <c r="AD420" s="85"/>
      <c r="AE420" s="86"/>
      <c r="AF420" s="83"/>
    </row>
    <row r="421" spans="1:32" customFormat="1" ht="40" customHeight="1" thickBot="1" x14ac:dyDescent="1.1000000000000001">
      <c r="A421" s="28">
        <v>5</v>
      </c>
      <c r="B421" s="270" t="s">
        <v>46</v>
      </c>
      <c r="C421" s="28">
        <v>3</v>
      </c>
      <c r="D421" s="294" t="s">
        <v>2414</v>
      </c>
      <c r="E421" s="54">
        <f t="shared" si="28"/>
        <v>44830</v>
      </c>
      <c r="F421" s="188">
        <v>44830</v>
      </c>
      <c r="G421" s="360" t="s">
        <v>3554</v>
      </c>
      <c r="H421" s="4" t="s">
        <v>1260</v>
      </c>
      <c r="I421" s="11">
        <v>2122</v>
      </c>
      <c r="J421" s="10" t="s">
        <v>140</v>
      </c>
      <c r="K421" s="55" t="s">
        <v>3931</v>
      </c>
      <c r="L421" s="185">
        <v>2</v>
      </c>
      <c r="M421" s="338" t="s">
        <v>4903</v>
      </c>
      <c r="N421" s="186"/>
      <c r="O421" s="212"/>
      <c r="P421" s="73" t="s">
        <v>2850</v>
      </c>
      <c r="Q421" s="187">
        <f t="shared" si="31"/>
        <v>14.095855</v>
      </c>
      <c r="R421" s="56" t="str">
        <f t="shared" si="29"/>
        <v>13,361</v>
      </c>
      <c r="S421" s="342" t="str">
        <f t="shared" si="30"/>
        <v>2122SB</v>
      </c>
      <c r="T421" s="24"/>
      <c r="U421" s="21"/>
      <c r="V421" s="24"/>
      <c r="W421" s="21"/>
      <c r="X421" s="21"/>
      <c r="Y421" s="21"/>
      <c r="Z421" s="83"/>
      <c r="AA421" s="83"/>
      <c r="AB421" s="84"/>
      <c r="AC421" s="85"/>
      <c r="AD421" s="85"/>
      <c r="AE421" s="86"/>
      <c r="AF421" s="83"/>
    </row>
    <row r="422" spans="1:32" customFormat="1" ht="40" customHeight="1" thickBot="1" x14ac:dyDescent="1.1000000000000001">
      <c r="A422" s="28">
        <v>5</v>
      </c>
      <c r="B422" s="270" t="s">
        <v>46</v>
      </c>
      <c r="C422" s="28">
        <v>3</v>
      </c>
      <c r="D422" s="294" t="s">
        <v>2438</v>
      </c>
      <c r="E422" s="54">
        <f t="shared" si="28"/>
        <v>41898</v>
      </c>
      <c r="F422" s="188">
        <v>41898</v>
      </c>
      <c r="G422" s="360" t="s">
        <v>3554</v>
      </c>
      <c r="H422" s="4" t="s">
        <v>1260</v>
      </c>
      <c r="I422" s="11">
        <v>2123</v>
      </c>
      <c r="J422" s="10" t="s">
        <v>140</v>
      </c>
      <c r="K422" s="55" t="s">
        <v>3932</v>
      </c>
      <c r="L422" s="185">
        <v>1</v>
      </c>
      <c r="M422" s="338" t="s">
        <v>1593</v>
      </c>
      <c r="N422" s="192"/>
      <c r="O422" s="214"/>
      <c r="P422" s="73" t="s">
        <v>153</v>
      </c>
      <c r="Q422" s="187">
        <f t="shared" si="31"/>
        <v>14.095855</v>
      </c>
      <c r="R422" s="56" t="str">
        <f t="shared" si="29"/>
        <v>13,361</v>
      </c>
      <c r="S422" s="342" t="str">
        <f t="shared" si="30"/>
        <v>2123SB</v>
      </c>
      <c r="T422" s="24"/>
      <c r="U422" s="21"/>
      <c r="V422" s="24"/>
      <c r="W422" s="21"/>
      <c r="X422" s="21"/>
      <c r="Y422" s="21"/>
      <c r="Z422" s="83"/>
      <c r="AA422" s="83"/>
      <c r="AB422" s="84"/>
      <c r="AC422" s="85"/>
      <c r="AD422" s="85"/>
      <c r="AE422" s="86"/>
      <c r="AF422" s="83"/>
    </row>
    <row r="423" spans="1:32" customFormat="1" ht="40" customHeight="1" thickBot="1" x14ac:dyDescent="1.1000000000000001">
      <c r="A423" s="28">
        <v>5</v>
      </c>
      <c r="B423" s="270" t="s">
        <v>46</v>
      </c>
      <c r="C423" s="28">
        <v>3</v>
      </c>
      <c r="D423" s="294" t="s">
        <v>2439</v>
      </c>
      <c r="E423" s="54">
        <f t="shared" si="28"/>
        <v>44942</v>
      </c>
      <c r="F423" s="188">
        <v>44942</v>
      </c>
      <c r="G423" s="360" t="s">
        <v>3554</v>
      </c>
      <c r="H423" s="4" t="s">
        <v>1260</v>
      </c>
      <c r="I423" s="11">
        <v>2124</v>
      </c>
      <c r="J423" s="10" t="s">
        <v>140</v>
      </c>
      <c r="K423" s="55" t="s">
        <v>3933</v>
      </c>
      <c r="L423" s="185">
        <v>2</v>
      </c>
      <c r="M423" s="338" t="s">
        <v>4904</v>
      </c>
      <c r="N423" s="186"/>
      <c r="O423" s="212"/>
      <c r="P423" s="73" t="s">
        <v>2876</v>
      </c>
      <c r="Q423" s="187">
        <f t="shared" si="31"/>
        <v>14.095855</v>
      </c>
      <c r="R423" s="56" t="str">
        <f t="shared" si="29"/>
        <v>13,361</v>
      </c>
      <c r="S423" s="342" t="str">
        <f t="shared" si="30"/>
        <v>2124SB</v>
      </c>
      <c r="T423" s="24"/>
      <c r="U423" s="21"/>
      <c r="V423" s="24"/>
      <c r="W423" s="21"/>
      <c r="X423" s="21"/>
      <c r="Y423" s="21"/>
      <c r="Z423" s="83"/>
      <c r="AA423" s="83"/>
      <c r="AB423" s="84"/>
      <c r="AC423" s="85"/>
      <c r="AD423" s="85"/>
      <c r="AE423" s="86"/>
      <c r="AF423" s="83"/>
    </row>
    <row r="424" spans="1:32" customFormat="1" ht="40" customHeight="1" thickBot="1" x14ac:dyDescent="1.1000000000000001">
      <c r="A424" s="28">
        <v>5</v>
      </c>
      <c r="B424" s="270" t="s">
        <v>46</v>
      </c>
      <c r="C424" s="28">
        <v>3</v>
      </c>
      <c r="D424" s="294" t="s">
        <v>2416</v>
      </c>
      <c r="E424" s="54">
        <f t="shared" si="28"/>
        <v>45110</v>
      </c>
      <c r="F424" s="188">
        <v>45110</v>
      </c>
      <c r="G424" s="360" t="s">
        <v>3554</v>
      </c>
      <c r="H424" s="4" t="s">
        <v>1260</v>
      </c>
      <c r="I424" s="11">
        <v>2125</v>
      </c>
      <c r="J424" s="10" t="s">
        <v>140</v>
      </c>
      <c r="K424" s="55" t="s">
        <v>3934</v>
      </c>
      <c r="L424" s="185">
        <v>2</v>
      </c>
      <c r="M424" s="338" t="s">
        <v>4905</v>
      </c>
      <c r="N424" s="186"/>
      <c r="O424" s="212"/>
      <c r="P424" s="73" t="s">
        <v>2951</v>
      </c>
      <c r="Q424" s="187">
        <f t="shared" si="31"/>
        <v>14.095855</v>
      </c>
      <c r="R424" s="56" t="str">
        <f t="shared" si="29"/>
        <v>13,361</v>
      </c>
      <c r="S424" s="342" t="str">
        <f t="shared" si="30"/>
        <v>2125SB</v>
      </c>
      <c r="T424" s="24"/>
      <c r="U424" s="21"/>
      <c r="V424" s="24"/>
      <c r="W424" s="21"/>
      <c r="X424" s="21"/>
      <c r="Y424" s="21"/>
      <c r="Z424" s="83"/>
      <c r="AA424" s="83"/>
      <c r="AB424" s="84"/>
      <c r="AC424" s="85"/>
      <c r="AD424" s="85"/>
      <c r="AE424" s="86"/>
      <c r="AF424" s="83"/>
    </row>
    <row r="425" spans="1:32" customFormat="1" ht="40" customHeight="1" thickBot="1" x14ac:dyDescent="1.1000000000000001">
      <c r="A425" s="28">
        <v>5</v>
      </c>
      <c r="B425" s="270" t="s">
        <v>46</v>
      </c>
      <c r="C425" s="28">
        <v>3</v>
      </c>
      <c r="D425" s="294" t="s">
        <v>2416</v>
      </c>
      <c r="E425" s="54">
        <f t="shared" si="28"/>
        <v>42051</v>
      </c>
      <c r="F425" s="188">
        <v>42051</v>
      </c>
      <c r="G425" s="360" t="s">
        <v>3554</v>
      </c>
      <c r="H425" s="4" t="s">
        <v>1260</v>
      </c>
      <c r="I425" s="11">
        <v>2126</v>
      </c>
      <c r="J425" s="10" t="s">
        <v>140</v>
      </c>
      <c r="K425" s="55" t="s">
        <v>3935</v>
      </c>
      <c r="L425" s="185">
        <v>1</v>
      </c>
      <c r="M425" s="338" t="s">
        <v>1594</v>
      </c>
      <c r="N425" s="189"/>
      <c r="O425" s="213"/>
      <c r="P425" s="73" t="s">
        <v>188</v>
      </c>
      <c r="Q425" s="187">
        <f t="shared" si="31"/>
        <v>14.095855</v>
      </c>
      <c r="R425" s="56" t="str">
        <f t="shared" si="29"/>
        <v>13,361</v>
      </c>
      <c r="S425" s="342" t="str">
        <f t="shared" si="30"/>
        <v>2126SB</v>
      </c>
      <c r="T425" s="24"/>
      <c r="U425" s="21"/>
      <c r="V425" s="24"/>
      <c r="W425" s="21"/>
      <c r="X425" s="21"/>
      <c r="Y425" s="21"/>
      <c r="Z425" s="83"/>
      <c r="AA425" s="83"/>
      <c r="AB425" s="84"/>
      <c r="AC425" s="85"/>
      <c r="AD425" s="85"/>
      <c r="AE425" s="86"/>
      <c r="AF425" s="83"/>
    </row>
    <row r="426" spans="1:32" customFormat="1" ht="40" customHeight="1" thickBot="1" x14ac:dyDescent="1.1000000000000001">
      <c r="A426" s="28">
        <v>17</v>
      </c>
      <c r="B426" s="270" t="s">
        <v>101</v>
      </c>
      <c r="C426" s="28">
        <v>5</v>
      </c>
      <c r="D426" s="294" t="s">
        <v>2440</v>
      </c>
      <c r="E426" s="54">
        <f t="shared" si="28"/>
        <v>45769</v>
      </c>
      <c r="F426" s="188">
        <v>45769</v>
      </c>
      <c r="G426" s="360" t="s">
        <v>3554</v>
      </c>
      <c r="H426" s="4" t="s">
        <v>1260</v>
      </c>
      <c r="I426" s="11">
        <v>2127</v>
      </c>
      <c r="J426" s="10" t="s">
        <v>140</v>
      </c>
      <c r="K426" s="55" t="s">
        <v>3160</v>
      </c>
      <c r="L426" s="185">
        <v>2</v>
      </c>
      <c r="M426" s="241">
        <v>9782758556244</v>
      </c>
      <c r="N426" s="186"/>
      <c r="O426" s="212"/>
      <c r="P426" s="73" t="s">
        <v>5213</v>
      </c>
      <c r="Q426" s="187">
        <f t="shared" si="31"/>
        <v>14.095855</v>
      </c>
      <c r="R426" s="56" t="str">
        <f t="shared" si="29"/>
        <v>13,361</v>
      </c>
      <c r="S426" s="342" t="str">
        <f t="shared" si="30"/>
        <v>2127SB</v>
      </c>
      <c r="T426" s="24"/>
      <c r="U426" s="21"/>
      <c r="V426" s="24"/>
      <c r="W426" s="21"/>
      <c r="X426" s="21"/>
      <c r="Y426" s="21"/>
      <c r="Z426" s="83"/>
      <c r="AA426" s="83"/>
      <c r="AB426" s="84"/>
      <c r="AC426" s="85"/>
      <c r="AD426" s="85"/>
      <c r="AE426" s="86"/>
      <c r="AF426" s="83"/>
    </row>
    <row r="427" spans="1:32" customFormat="1" ht="40" customHeight="1" thickBot="1" x14ac:dyDescent="1.1000000000000001">
      <c r="A427" s="28">
        <v>17</v>
      </c>
      <c r="B427" s="270" t="s">
        <v>101</v>
      </c>
      <c r="C427" s="28">
        <v>5</v>
      </c>
      <c r="D427" s="294" t="s">
        <v>2441</v>
      </c>
      <c r="E427" s="54">
        <f t="shared" si="28"/>
        <v>43242</v>
      </c>
      <c r="F427" s="188">
        <v>43242</v>
      </c>
      <c r="G427" s="360" t="s">
        <v>3554</v>
      </c>
      <c r="H427" s="4" t="s">
        <v>1260</v>
      </c>
      <c r="I427" s="11">
        <v>2128</v>
      </c>
      <c r="J427" s="10" t="s">
        <v>140</v>
      </c>
      <c r="K427" s="55" t="s">
        <v>3936</v>
      </c>
      <c r="L427" s="185">
        <v>1</v>
      </c>
      <c r="M427" s="338" t="s">
        <v>1595</v>
      </c>
      <c r="N427" s="186"/>
      <c r="O427" s="212"/>
      <c r="P427" s="222" t="s">
        <v>620</v>
      </c>
      <c r="Q427" s="187">
        <f t="shared" si="31"/>
        <v>14.095855</v>
      </c>
      <c r="R427" s="56" t="str">
        <f t="shared" si="29"/>
        <v>13,361</v>
      </c>
      <c r="S427" s="342" t="str">
        <f t="shared" si="30"/>
        <v>2128SB</v>
      </c>
      <c r="T427" s="24"/>
      <c r="U427" s="21"/>
      <c r="V427" s="24"/>
      <c r="W427" s="21"/>
      <c r="X427" s="21"/>
      <c r="Y427" s="21"/>
      <c r="Z427" s="83"/>
      <c r="AA427" s="83"/>
      <c r="AB427" s="84"/>
      <c r="AC427" s="85"/>
      <c r="AD427" s="85"/>
      <c r="AE427" s="86"/>
      <c r="AF427" s="83"/>
    </row>
    <row r="428" spans="1:32" customFormat="1" ht="40" customHeight="1" thickBot="1" x14ac:dyDescent="1.1000000000000001">
      <c r="A428" s="28">
        <v>17</v>
      </c>
      <c r="B428" s="270" t="s">
        <v>101</v>
      </c>
      <c r="C428" s="28">
        <v>5</v>
      </c>
      <c r="D428" s="294" t="s">
        <v>2418</v>
      </c>
      <c r="E428" s="54">
        <f t="shared" si="28"/>
        <v>43514</v>
      </c>
      <c r="F428" s="188">
        <v>43514</v>
      </c>
      <c r="G428" s="360" t="s">
        <v>3554</v>
      </c>
      <c r="H428" s="4" t="s">
        <v>1260</v>
      </c>
      <c r="I428" s="11">
        <v>2129</v>
      </c>
      <c r="J428" s="10" t="s">
        <v>140</v>
      </c>
      <c r="K428" s="55" t="s">
        <v>3937</v>
      </c>
      <c r="L428" s="185">
        <v>1</v>
      </c>
      <c r="M428" s="338" t="s">
        <v>838</v>
      </c>
      <c r="N428" s="186"/>
      <c r="O428" s="212"/>
      <c r="P428" s="221" t="s">
        <v>839</v>
      </c>
      <c r="Q428" s="187">
        <f t="shared" si="31"/>
        <v>14.095855</v>
      </c>
      <c r="R428" s="56" t="str">
        <f t="shared" si="29"/>
        <v>13,361</v>
      </c>
      <c r="S428" s="342" t="str">
        <f t="shared" si="30"/>
        <v>2129SB</v>
      </c>
      <c r="T428" s="24"/>
      <c r="U428" s="21"/>
      <c r="V428" s="24"/>
      <c r="W428" s="21"/>
      <c r="X428" s="21"/>
      <c r="Y428" s="21"/>
      <c r="Z428" s="83"/>
      <c r="AA428" s="83"/>
      <c r="AB428" s="84"/>
      <c r="AC428" s="85"/>
      <c r="AD428" s="85"/>
      <c r="AE428" s="86"/>
      <c r="AF428" s="83"/>
    </row>
    <row r="429" spans="1:32" customFormat="1" ht="40" customHeight="1" thickBot="1" x14ac:dyDescent="1.1000000000000001">
      <c r="A429" s="28">
        <v>17</v>
      </c>
      <c r="B429" s="270" t="s">
        <v>101</v>
      </c>
      <c r="C429" s="28">
        <v>5</v>
      </c>
      <c r="D429" s="294" t="s">
        <v>2418</v>
      </c>
      <c r="E429" s="54">
        <f t="shared" si="28"/>
        <v>43262</v>
      </c>
      <c r="F429" s="188">
        <v>43262</v>
      </c>
      <c r="G429" s="360" t="s">
        <v>3554</v>
      </c>
      <c r="H429" s="4" t="s">
        <v>1260</v>
      </c>
      <c r="I429" s="11">
        <v>2130</v>
      </c>
      <c r="J429" s="10" t="s">
        <v>140</v>
      </c>
      <c r="K429" s="55" t="s">
        <v>3938</v>
      </c>
      <c r="L429" s="185">
        <v>1</v>
      </c>
      <c r="M429" s="338" t="s">
        <v>622</v>
      </c>
      <c r="N429" s="186" t="s">
        <v>2960</v>
      </c>
      <c r="O429" s="212">
        <v>45964</v>
      </c>
      <c r="P429" s="222" t="s">
        <v>623</v>
      </c>
      <c r="Q429" s="187">
        <f t="shared" si="31"/>
        <v>14.095855</v>
      </c>
      <c r="R429" s="56" t="str">
        <f t="shared" si="29"/>
        <v>13,361</v>
      </c>
      <c r="S429" s="342" t="str">
        <f t="shared" si="30"/>
        <v>2130SB</v>
      </c>
      <c r="T429" s="24"/>
      <c r="U429" s="21"/>
      <c r="V429" s="24"/>
      <c r="W429" s="21"/>
      <c r="X429" s="21"/>
      <c r="Y429" s="21"/>
      <c r="Z429" s="83"/>
      <c r="AA429" s="83"/>
      <c r="AB429" s="84"/>
      <c r="AC429" s="85"/>
      <c r="AD429" s="85"/>
      <c r="AE429" s="86"/>
      <c r="AF429" s="83"/>
    </row>
    <row r="430" spans="1:32" customFormat="1" ht="40" customHeight="1" thickBot="1" x14ac:dyDescent="1.1000000000000001">
      <c r="A430" s="28">
        <v>17</v>
      </c>
      <c r="B430" s="270" t="s">
        <v>101</v>
      </c>
      <c r="C430" s="28">
        <v>5</v>
      </c>
      <c r="D430" s="294" t="s">
        <v>2418</v>
      </c>
      <c r="E430" s="54">
        <f t="shared" si="28"/>
        <v>43381</v>
      </c>
      <c r="F430" s="188">
        <v>43381</v>
      </c>
      <c r="G430" s="360" t="s">
        <v>3554</v>
      </c>
      <c r="H430" s="4" t="s">
        <v>1260</v>
      </c>
      <c r="I430" s="11">
        <v>2131</v>
      </c>
      <c r="J430" s="10" t="s">
        <v>140</v>
      </c>
      <c r="K430" s="55" t="s">
        <v>3939</v>
      </c>
      <c r="L430" s="185">
        <v>1</v>
      </c>
      <c r="M430" s="338" t="s">
        <v>684</v>
      </c>
      <c r="N430" s="186"/>
      <c r="O430" s="212"/>
      <c r="P430" s="73" t="s">
        <v>685</v>
      </c>
      <c r="Q430" s="187">
        <f t="shared" si="31"/>
        <v>14.095855</v>
      </c>
      <c r="R430" s="56" t="str">
        <f t="shared" si="29"/>
        <v>13,361</v>
      </c>
      <c r="S430" s="342" t="str">
        <f t="shared" si="30"/>
        <v>2131SB</v>
      </c>
      <c r="T430" s="24"/>
      <c r="U430" s="21"/>
      <c r="V430" s="24"/>
      <c r="W430" s="21"/>
      <c r="X430" s="21"/>
      <c r="Y430" s="21"/>
      <c r="Z430" s="87"/>
      <c r="AA430" s="87"/>
      <c r="AB430" s="88"/>
      <c r="AC430" s="89"/>
      <c r="AD430" s="89"/>
      <c r="AE430" s="90"/>
      <c r="AF430" s="87"/>
    </row>
    <row r="431" spans="1:32" customFormat="1" ht="40" customHeight="1" thickBot="1" x14ac:dyDescent="1.1000000000000001">
      <c r="A431" s="28">
        <v>17</v>
      </c>
      <c r="B431" s="270" t="s">
        <v>101</v>
      </c>
      <c r="C431" s="28">
        <v>5</v>
      </c>
      <c r="D431" s="294" t="s">
        <v>2442</v>
      </c>
      <c r="E431" s="54">
        <f t="shared" si="28"/>
        <v>43381</v>
      </c>
      <c r="F431" s="188">
        <v>43381</v>
      </c>
      <c r="G431" s="360" t="s">
        <v>3554</v>
      </c>
      <c r="H431" s="4" t="s">
        <v>1260</v>
      </c>
      <c r="I431" s="11">
        <v>2132</v>
      </c>
      <c r="J431" s="10" t="s">
        <v>140</v>
      </c>
      <c r="K431" s="55" t="s">
        <v>3940</v>
      </c>
      <c r="L431" s="185">
        <v>1</v>
      </c>
      <c r="M431" s="338" t="s">
        <v>686</v>
      </c>
      <c r="N431" s="186"/>
      <c r="O431" s="212"/>
      <c r="P431" s="73" t="s">
        <v>687</v>
      </c>
      <c r="Q431" s="187">
        <f t="shared" si="31"/>
        <v>14.095855</v>
      </c>
      <c r="R431" s="56" t="str">
        <f t="shared" si="29"/>
        <v>13,361</v>
      </c>
      <c r="S431" s="342" t="str">
        <f t="shared" si="30"/>
        <v>2132SB</v>
      </c>
      <c r="T431" s="24"/>
      <c r="U431" s="21"/>
      <c r="V431" s="24"/>
      <c r="W431" s="21"/>
      <c r="X431" s="21"/>
      <c r="Y431" s="21"/>
      <c r="Z431" s="83"/>
      <c r="AA431" s="83"/>
      <c r="AB431" s="84"/>
      <c r="AC431" s="85"/>
      <c r="AD431" s="85"/>
      <c r="AE431" s="86"/>
      <c r="AF431" s="83"/>
    </row>
    <row r="432" spans="1:32" customFormat="1" ht="40" customHeight="1" thickBot="1" x14ac:dyDescent="1.1000000000000001">
      <c r="A432" s="28">
        <v>17</v>
      </c>
      <c r="B432" s="270" t="s">
        <v>101</v>
      </c>
      <c r="C432" s="28">
        <v>5</v>
      </c>
      <c r="D432" s="294" t="s">
        <v>2442</v>
      </c>
      <c r="E432" s="54">
        <f t="shared" ref="E432:E489" si="32">SUM(F432)</f>
        <v>43062</v>
      </c>
      <c r="F432" s="188">
        <v>43062</v>
      </c>
      <c r="G432" s="360" t="s">
        <v>3554</v>
      </c>
      <c r="H432" s="4" t="s">
        <v>1260</v>
      </c>
      <c r="I432" s="11">
        <v>2133</v>
      </c>
      <c r="J432" s="10" t="s">
        <v>140</v>
      </c>
      <c r="K432" s="55" t="s">
        <v>3941</v>
      </c>
      <c r="L432" s="185">
        <v>1</v>
      </c>
      <c r="M432" s="338" t="s">
        <v>511</v>
      </c>
      <c r="N432" s="186"/>
      <c r="O432" s="212"/>
      <c r="P432" s="73" t="s">
        <v>512</v>
      </c>
      <c r="Q432" s="187">
        <f t="shared" si="31"/>
        <v>14.095855</v>
      </c>
      <c r="R432" s="56" t="str">
        <f t="shared" si="29"/>
        <v>13,361</v>
      </c>
      <c r="S432" s="342" t="str">
        <f t="shared" si="30"/>
        <v>2133SB</v>
      </c>
      <c r="T432" s="24"/>
      <c r="U432" s="21"/>
      <c r="V432" s="24"/>
      <c r="W432" s="21"/>
      <c r="X432" s="21"/>
      <c r="Y432" s="21"/>
      <c r="Z432" s="87"/>
      <c r="AA432" s="87"/>
      <c r="AB432" s="88"/>
      <c r="AC432" s="89"/>
      <c r="AD432" s="89"/>
      <c r="AE432" s="90"/>
      <c r="AF432" s="87"/>
    </row>
    <row r="433" spans="1:32" customFormat="1" ht="40" customHeight="1" thickBot="1" x14ac:dyDescent="1.1000000000000001">
      <c r="A433" s="28">
        <v>17</v>
      </c>
      <c r="B433" s="270" t="s">
        <v>101</v>
      </c>
      <c r="C433" s="28">
        <v>5</v>
      </c>
      <c r="D433" s="294" t="s">
        <v>2443</v>
      </c>
      <c r="E433" s="54">
        <f t="shared" si="32"/>
        <v>43514</v>
      </c>
      <c r="F433" s="188">
        <v>43514</v>
      </c>
      <c r="G433" s="360" t="s">
        <v>3554</v>
      </c>
      <c r="H433" s="4" t="s">
        <v>1260</v>
      </c>
      <c r="I433" s="11">
        <v>2134</v>
      </c>
      <c r="J433" s="10" t="s">
        <v>140</v>
      </c>
      <c r="K433" s="55" t="s">
        <v>3942</v>
      </c>
      <c r="L433" s="185">
        <v>1</v>
      </c>
      <c r="M433" s="338" t="s">
        <v>840</v>
      </c>
      <c r="N433" s="186"/>
      <c r="O433" s="212"/>
      <c r="P433" s="73" t="s">
        <v>841</v>
      </c>
      <c r="Q433" s="187">
        <f t="shared" si="31"/>
        <v>14.095855</v>
      </c>
      <c r="R433" s="56" t="str">
        <f t="shared" si="29"/>
        <v>13,361</v>
      </c>
      <c r="S433" s="342" t="str">
        <f t="shared" si="30"/>
        <v>2134SB</v>
      </c>
      <c r="T433" s="24"/>
      <c r="U433" s="21"/>
      <c r="V433" s="24"/>
      <c r="W433" s="21"/>
      <c r="X433" s="21"/>
      <c r="Y433" s="21"/>
      <c r="Z433" s="83"/>
      <c r="AA433" s="83"/>
      <c r="AB433" s="84"/>
      <c r="AC433" s="85"/>
      <c r="AD433" s="85"/>
      <c r="AE433" s="86"/>
      <c r="AF433" s="83"/>
    </row>
    <row r="434" spans="1:32" customFormat="1" ht="40" customHeight="1" thickBot="1" x14ac:dyDescent="1.1000000000000001">
      <c r="A434" s="28">
        <v>17</v>
      </c>
      <c r="B434" s="270" t="s">
        <v>101</v>
      </c>
      <c r="C434" s="28">
        <v>5</v>
      </c>
      <c r="D434" s="294" t="s">
        <v>2422</v>
      </c>
      <c r="E434" s="54">
        <f t="shared" si="32"/>
        <v>43717</v>
      </c>
      <c r="F434" s="188">
        <v>43717</v>
      </c>
      <c r="G434" s="360" t="s">
        <v>3554</v>
      </c>
      <c r="H434" s="4" t="s">
        <v>1260</v>
      </c>
      <c r="I434" s="11">
        <v>2135</v>
      </c>
      <c r="J434" s="10" t="s">
        <v>140</v>
      </c>
      <c r="K434" s="55" t="s">
        <v>3943</v>
      </c>
      <c r="L434" s="185">
        <v>1</v>
      </c>
      <c r="M434" s="338" t="s">
        <v>1596</v>
      </c>
      <c r="N434" s="186"/>
      <c r="O434" s="212"/>
      <c r="P434" s="222" t="s">
        <v>1085</v>
      </c>
      <c r="Q434" s="187">
        <f t="shared" si="31"/>
        <v>14.095855</v>
      </c>
      <c r="R434" s="56" t="str">
        <f t="shared" si="29"/>
        <v>13,361</v>
      </c>
      <c r="S434" s="342" t="str">
        <f t="shared" si="30"/>
        <v>2135SB</v>
      </c>
      <c r="T434" s="24"/>
      <c r="U434" s="21"/>
      <c r="V434" s="24"/>
      <c r="W434" s="21"/>
      <c r="X434" s="21"/>
      <c r="Y434" s="21"/>
      <c r="Z434" s="83"/>
      <c r="AA434" s="83"/>
      <c r="AB434" s="84"/>
      <c r="AC434" s="85"/>
      <c r="AD434" s="85"/>
      <c r="AE434" s="86"/>
      <c r="AF434" s="83"/>
    </row>
    <row r="435" spans="1:32" customFormat="1" ht="40" customHeight="1" thickBot="1" x14ac:dyDescent="1.1000000000000001">
      <c r="A435" s="28">
        <v>16</v>
      </c>
      <c r="B435" s="270" t="s">
        <v>70</v>
      </c>
      <c r="C435" s="28">
        <v>5</v>
      </c>
      <c r="D435" s="294" t="s">
        <v>2444</v>
      </c>
      <c r="E435" s="54">
        <f t="shared" si="32"/>
        <v>45769</v>
      </c>
      <c r="F435" s="188">
        <v>45769</v>
      </c>
      <c r="G435" s="360" t="s">
        <v>3540</v>
      </c>
      <c r="H435" s="4" t="s">
        <v>1260</v>
      </c>
      <c r="I435" s="11">
        <v>2136</v>
      </c>
      <c r="J435" s="10" t="s">
        <v>33</v>
      </c>
      <c r="K435" s="55" t="s">
        <v>3161</v>
      </c>
      <c r="L435" s="185">
        <v>5</v>
      </c>
      <c r="M435" s="241">
        <v>9782758557241</v>
      </c>
      <c r="N435" s="186"/>
      <c r="O435" s="212"/>
      <c r="P435" s="73" t="s">
        <v>5287</v>
      </c>
      <c r="Q435" s="187">
        <f t="shared" si="31"/>
        <v>14.095855</v>
      </c>
      <c r="R435" s="56" t="str">
        <f t="shared" si="29"/>
        <v>13,361</v>
      </c>
      <c r="S435" s="342" t="str">
        <f t="shared" si="30"/>
        <v>2136ET</v>
      </c>
      <c r="T435" s="24"/>
      <c r="U435" s="21"/>
      <c r="V435" s="24"/>
      <c r="W435" s="21"/>
      <c r="X435" s="21"/>
      <c r="Y435" s="21"/>
      <c r="Z435" s="82" t="s">
        <v>127</v>
      </c>
      <c r="AA435" s="82" t="s">
        <v>128</v>
      </c>
      <c r="AB435" s="82"/>
      <c r="AC435" s="82"/>
      <c r="AD435" s="82"/>
      <c r="AE435" s="82"/>
      <c r="AF435" s="82" t="s">
        <v>129</v>
      </c>
    </row>
    <row r="436" spans="1:32" customFormat="1" ht="40" customHeight="1" thickBot="1" x14ac:dyDescent="1.1000000000000001">
      <c r="A436" s="28">
        <v>16</v>
      </c>
      <c r="B436" s="270" t="s">
        <v>70</v>
      </c>
      <c r="C436" s="28">
        <v>5</v>
      </c>
      <c r="D436" s="294" t="s">
        <v>2445</v>
      </c>
      <c r="E436" s="54">
        <f t="shared" si="32"/>
        <v>43514</v>
      </c>
      <c r="F436" s="188">
        <v>43514</v>
      </c>
      <c r="G436" s="360" t="s">
        <v>3554</v>
      </c>
      <c r="H436" s="4" t="s">
        <v>1260</v>
      </c>
      <c r="I436" s="11">
        <v>2137</v>
      </c>
      <c r="J436" s="10" t="s">
        <v>140</v>
      </c>
      <c r="K436" s="55" t="s">
        <v>3944</v>
      </c>
      <c r="L436" s="185">
        <v>1</v>
      </c>
      <c r="M436" s="338" t="s">
        <v>842</v>
      </c>
      <c r="N436" s="186"/>
      <c r="O436" s="212"/>
      <c r="P436" s="221" t="s">
        <v>843</v>
      </c>
      <c r="Q436" s="187">
        <f t="shared" si="31"/>
        <v>14.095855</v>
      </c>
      <c r="R436" s="56" t="str">
        <f t="shared" si="29"/>
        <v>13,361</v>
      </c>
      <c r="S436" s="342" t="str">
        <f t="shared" si="30"/>
        <v>2137SB</v>
      </c>
      <c r="T436" s="24"/>
      <c r="U436" s="21"/>
      <c r="V436" s="24"/>
      <c r="W436" s="21"/>
      <c r="X436" s="21"/>
      <c r="Y436" s="21"/>
      <c r="Z436" s="83"/>
      <c r="AA436" s="83"/>
      <c r="AB436" s="84"/>
      <c r="AC436" s="85"/>
      <c r="AD436" s="85"/>
      <c r="AE436" s="86"/>
      <c r="AF436" s="83"/>
    </row>
    <row r="437" spans="1:32" customFormat="1" ht="40" customHeight="1" thickBot="1" x14ac:dyDescent="1.1000000000000001">
      <c r="A437" s="28">
        <v>16</v>
      </c>
      <c r="B437" s="270" t="s">
        <v>70</v>
      </c>
      <c r="C437" s="28">
        <v>5</v>
      </c>
      <c r="D437" s="294" t="s">
        <v>2445</v>
      </c>
      <c r="E437" s="54">
        <f t="shared" si="32"/>
        <v>43535</v>
      </c>
      <c r="F437" s="188">
        <v>43535</v>
      </c>
      <c r="G437" s="360" t="s">
        <v>3540</v>
      </c>
      <c r="H437" s="4" t="s">
        <v>1260</v>
      </c>
      <c r="I437" s="11">
        <v>2138</v>
      </c>
      <c r="J437" s="10" t="s">
        <v>32</v>
      </c>
      <c r="K437" s="55" t="s">
        <v>3945</v>
      </c>
      <c r="L437" s="185">
        <v>3</v>
      </c>
      <c r="M437" s="338" t="s">
        <v>1597</v>
      </c>
      <c r="N437" s="186"/>
      <c r="O437" s="212"/>
      <c r="P437" s="73" t="s">
        <v>918</v>
      </c>
      <c r="Q437" s="187">
        <f t="shared" si="31"/>
        <v>14.095855</v>
      </c>
      <c r="R437" s="56" t="str">
        <f t="shared" si="29"/>
        <v>13,361</v>
      </c>
      <c r="S437" s="342" t="str">
        <f t="shared" si="30"/>
        <v>2138OT</v>
      </c>
      <c r="T437" s="24"/>
      <c r="U437" s="21"/>
      <c r="V437" s="24"/>
      <c r="W437" s="21"/>
      <c r="X437" s="21"/>
      <c r="Y437" s="21"/>
      <c r="Z437" s="82" t="s">
        <v>127</v>
      </c>
      <c r="AA437" s="82" t="s">
        <v>128</v>
      </c>
      <c r="AB437" s="82"/>
      <c r="AC437" s="82"/>
      <c r="AD437" s="82"/>
      <c r="AE437" s="82"/>
      <c r="AF437" s="82" t="s">
        <v>129</v>
      </c>
    </row>
    <row r="438" spans="1:32" customFormat="1" ht="40" customHeight="1" thickBot="1" x14ac:dyDescent="1.1000000000000001">
      <c r="A438" s="28">
        <v>16</v>
      </c>
      <c r="B438" s="270" t="s">
        <v>70</v>
      </c>
      <c r="C438" s="28">
        <v>5</v>
      </c>
      <c r="D438" s="294" t="s">
        <v>2424</v>
      </c>
      <c r="E438" s="54">
        <f t="shared" si="32"/>
        <v>43514</v>
      </c>
      <c r="F438" s="188">
        <v>43514</v>
      </c>
      <c r="G438" s="360" t="s">
        <v>3554</v>
      </c>
      <c r="H438" s="4" t="s">
        <v>1260</v>
      </c>
      <c r="I438" s="11">
        <v>2139</v>
      </c>
      <c r="J438" s="10" t="s">
        <v>140</v>
      </c>
      <c r="K438" s="55" t="s">
        <v>3946</v>
      </c>
      <c r="L438" s="185">
        <v>1</v>
      </c>
      <c r="M438" s="338" t="s">
        <v>844</v>
      </c>
      <c r="N438" s="186"/>
      <c r="O438" s="212"/>
      <c r="P438" s="221" t="s">
        <v>845</v>
      </c>
      <c r="Q438" s="187">
        <f t="shared" si="31"/>
        <v>14.095855</v>
      </c>
      <c r="R438" s="56" t="str">
        <f t="shared" si="29"/>
        <v>13,361</v>
      </c>
      <c r="S438" s="342" t="str">
        <f t="shared" si="30"/>
        <v>2139SB</v>
      </c>
      <c r="T438" s="24"/>
      <c r="U438" s="21"/>
      <c r="V438" s="24"/>
      <c r="W438" s="21"/>
      <c r="X438" s="21"/>
      <c r="Y438" s="21"/>
      <c r="Z438" s="83"/>
      <c r="AA438" s="83"/>
      <c r="AB438" s="84"/>
      <c r="AC438" s="85"/>
      <c r="AD438" s="85"/>
      <c r="AE438" s="86"/>
      <c r="AF438" s="83"/>
    </row>
    <row r="439" spans="1:32" customFormat="1" ht="40" customHeight="1" thickBot="1" x14ac:dyDescent="1.1000000000000001">
      <c r="A439" s="28">
        <v>16</v>
      </c>
      <c r="B439" s="270" t="s">
        <v>70</v>
      </c>
      <c r="C439" s="28">
        <v>5</v>
      </c>
      <c r="D439" s="294" t="s">
        <v>2446</v>
      </c>
      <c r="E439" s="54">
        <f t="shared" si="32"/>
        <v>43514</v>
      </c>
      <c r="F439" s="188">
        <v>43514</v>
      </c>
      <c r="G439" s="360" t="s">
        <v>3554</v>
      </c>
      <c r="H439" s="4" t="s">
        <v>1260</v>
      </c>
      <c r="I439" s="11">
        <v>2140</v>
      </c>
      <c r="J439" s="10" t="s">
        <v>140</v>
      </c>
      <c r="K439" s="55" t="s">
        <v>3947</v>
      </c>
      <c r="L439" s="185">
        <v>1</v>
      </c>
      <c r="M439" s="338" t="s">
        <v>846</v>
      </c>
      <c r="N439" s="186"/>
      <c r="O439" s="212"/>
      <c r="P439" s="221" t="s">
        <v>847</v>
      </c>
      <c r="Q439" s="187">
        <f t="shared" si="31"/>
        <v>14.095855</v>
      </c>
      <c r="R439" s="56" t="str">
        <f t="shared" si="29"/>
        <v>13,361</v>
      </c>
      <c r="S439" s="342" t="str">
        <f t="shared" si="30"/>
        <v>2140SB</v>
      </c>
      <c r="T439" s="24"/>
      <c r="U439" s="21"/>
      <c r="V439" s="24"/>
      <c r="W439" s="21"/>
      <c r="X439" s="21"/>
      <c r="Y439" s="21"/>
      <c r="Z439" s="83"/>
      <c r="AA439" s="83"/>
      <c r="AB439" s="84"/>
      <c r="AC439" s="85"/>
      <c r="AD439" s="85"/>
      <c r="AE439" s="86"/>
      <c r="AF439" s="83"/>
    </row>
    <row r="440" spans="1:32" customFormat="1" ht="40" customHeight="1" thickBot="1" x14ac:dyDescent="1.1000000000000001">
      <c r="A440" s="28">
        <v>16</v>
      </c>
      <c r="B440" s="270" t="s">
        <v>70</v>
      </c>
      <c r="C440" s="28">
        <v>5</v>
      </c>
      <c r="D440" s="294" t="s">
        <v>2447</v>
      </c>
      <c r="E440" s="54">
        <f t="shared" si="32"/>
        <v>43514</v>
      </c>
      <c r="F440" s="188">
        <v>43514</v>
      </c>
      <c r="G440" s="360" t="s">
        <v>3554</v>
      </c>
      <c r="H440" s="4" t="s">
        <v>1260</v>
      </c>
      <c r="I440" s="11">
        <v>2141</v>
      </c>
      <c r="J440" s="10" t="s">
        <v>140</v>
      </c>
      <c r="K440" s="55" t="s">
        <v>3948</v>
      </c>
      <c r="L440" s="185">
        <v>1</v>
      </c>
      <c r="M440" s="338" t="s">
        <v>848</v>
      </c>
      <c r="N440" s="186"/>
      <c r="O440" s="212"/>
      <c r="P440" s="73" t="s">
        <v>849</v>
      </c>
      <c r="Q440" s="187">
        <f t="shared" si="31"/>
        <v>14.095855</v>
      </c>
      <c r="R440" s="56" t="str">
        <f t="shared" si="29"/>
        <v>13,361</v>
      </c>
      <c r="S440" s="342" t="str">
        <f t="shared" si="30"/>
        <v>2141SB</v>
      </c>
      <c r="T440" s="24"/>
      <c r="U440" s="21"/>
      <c r="V440" s="24"/>
      <c r="W440" s="21"/>
      <c r="X440" s="21"/>
      <c r="Y440" s="21"/>
      <c r="Z440" s="83"/>
      <c r="AA440" s="83"/>
      <c r="AB440" s="84"/>
      <c r="AC440" s="85"/>
      <c r="AD440" s="85"/>
      <c r="AE440" s="86"/>
      <c r="AF440" s="83"/>
    </row>
    <row r="441" spans="1:32" customFormat="1" ht="40" customHeight="1" thickBot="1" x14ac:dyDescent="1.1000000000000001">
      <c r="A441" s="28">
        <v>16</v>
      </c>
      <c r="B441" s="270" t="s">
        <v>70</v>
      </c>
      <c r="C441" s="28">
        <v>5</v>
      </c>
      <c r="D441" s="294" t="s">
        <v>2447</v>
      </c>
      <c r="E441" s="54">
        <f t="shared" si="32"/>
        <v>43514</v>
      </c>
      <c r="F441" s="188">
        <v>43514</v>
      </c>
      <c r="G441" s="360" t="s">
        <v>3554</v>
      </c>
      <c r="H441" s="4" t="s">
        <v>1260</v>
      </c>
      <c r="I441" s="11">
        <v>2142</v>
      </c>
      <c r="J441" s="10" t="s">
        <v>140</v>
      </c>
      <c r="K441" s="55" t="s">
        <v>3949</v>
      </c>
      <c r="L441" s="185">
        <v>1</v>
      </c>
      <c r="M441" s="338" t="s">
        <v>850</v>
      </c>
      <c r="N441" s="186"/>
      <c r="O441" s="212"/>
      <c r="P441" s="221" t="s">
        <v>851</v>
      </c>
      <c r="Q441" s="187">
        <f t="shared" si="31"/>
        <v>14.095855</v>
      </c>
      <c r="R441" s="56" t="str">
        <f t="shared" si="29"/>
        <v>13,361</v>
      </c>
      <c r="S441" s="342" t="str">
        <f t="shared" si="30"/>
        <v>2142SB</v>
      </c>
      <c r="T441" s="24"/>
      <c r="U441" s="21"/>
      <c r="V441" s="24"/>
      <c r="W441" s="21"/>
      <c r="X441" s="21"/>
      <c r="Y441" s="21"/>
      <c r="Z441" s="83"/>
      <c r="AA441" s="83"/>
      <c r="AB441" s="84"/>
      <c r="AC441" s="85"/>
      <c r="AD441" s="85"/>
      <c r="AE441" s="86"/>
      <c r="AF441" s="83"/>
    </row>
    <row r="442" spans="1:32" customFormat="1" ht="40" customHeight="1" thickBot="1" x14ac:dyDescent="1.1000000000000001">
      <c r="A442" s="28">
        <v>16</v>
      </c>
      <c r="B442" s="270" t="s">
        <v>70</v>
      </c>
      <c r="C442" s="28">
        <v>5</v>
      </c>
      <c r="D442" s="294" t="s">
        <v>2448</v>
      </c>
      <c r="E442" s="54">
        <f t="shared" si="32"/>
        <v>43381</v>
      </c>
      <c r="F442" s="188">
        <v>43381</v>
      </c>
      <c r="G442" s="360" t="s">
        <v>3554</v>
      </c>
      <c r="H442" s="4" t="s">
        <v>1260</v>
      </c>
      <c r="I442" s="11">
        <v>2143</v>
      </c>
      <c r="J442" s="10" t="s">
        <v>140</v>
      </c>
      <c r="K442" s="55" t="s">
        <v>3950</v>
      </c>
      <c r="L442" s="185">
        <v>1</v>
      </c>
      <c r="M442" s="338" t="s">
        <v>688</v>
      </c>
      <c r="N442" s="186"/>
      <c r="O442" s="212"/>
      <c r="P442" s="221" t="s">
        <v>689</v>
      </c>
      <c r="Q442" s="187">
        <f t="shared" si="31"/>
        <v>14.095855</v>
      </c>
      <c r="R442" s="56" t="str">
        <f t="shared" si="29"/>
        <v>13,361</v>
      </c>
      <c r="S442" s="342" t="str">
        <f t="shared" si="30"/>
        <v>2143SB</v>
      </c>
      <c r="T442" s="24"/>
      <c r="U442" s="21"/>
      <c r="V442" s="24"/>
      <c r="W442" s="21"/>
      <c r="X442" s="21"/>
      <c r="Y442" s="21"/>
      <c r="Z442" s="83"/>
      <c r="AA442" s="83"/>
      <c r="AB442" s="84"/>
      <c r="AC442" s="85"/>
      <c r="AD442" s="85"/>
      <c r="AE442" s="86"/>
      <c r="AF442" s="83"/>
    </row>
    <row r="443" spans="1:32" customFormat="1" ht="40" customHeight="1" thickBot="1" x14ac:dyDescent="1.1000000000000001">
      <c r="A443" s="28">
        <v>16</v>
      </c>
      <c r="B443" s="270" t="s">
        <v>70</v>
      </c>
      <c r="C443" s="28">
        <v>5</v>
      </c>
      <c r="D443" s="294" t="s">
        <v>2449</v>
      </c>
      <c r="E443" s="54">
        <f t="shared" si="32"/>
        <v>43514</v>
      </c>
      <c r="F443" s="188">
        <v>43514</v>
      </c>
      <c r="G443" s="360" t="s">
        <v>3554</v>
      </c>
      <c r="H443" s="4" t="s">
        <v>1260</v>
      </c>
      <c r="I443" s="11">
        <v>2144</v>
      </c>
      <c r="J443" s="10" t="s">
        <v>140</v>
      </c>
      <c r="K443" s="55" t="s">
        <v>3951</v>
      </c>
      <c r="L443" s="185">
        <v>1</v>
      </c>
      <c r="M443" s="338" t="s">
        <v>852</v>
      </c>
      <c r="N443" s="186"/>
      <c r="O443" s="212"/>
      <c r="P443" s="221" t="s">
        <v>853</v>
      </c>
      <c r="Q443" s="187">
        <f t="shared" si="31"/>
        <v>14.095855</v>
      </c>
      <c r="R443" s="56" t="str">
        <f t="shared" si="29"/>
        <v>13,361</v>
      </c>
      <c r="S443" s="342" t="str">
        <f t="shared" si="30"/>
        <v>2144SB</v>
      </c>
      <c r="T443" s="24"/>
      <c r="U443" s="21"/>
      <c r="V443" s="24"/>
      <c r="W443" s="21"/>
      <c r="X443" s="21"/>
      <c r="Y443" s="21"/>
      <c r="Z443" s="83"/>
      <c r="AA443" s="83"/>
      <c r="AB443" s="84"/>
      <c r="AC443" s="85"/>
      <c r="AD443" s="85"/>
      <c r="AE443" s="86"/>
      <c r="AF443" s="83"/>
    </row>
    <row r="444" spans="1:32" customFormat="1" ht="40" customHeight="1" thickBot="1" x14ac:dyDescent="1.1000000000000001">
      <c r="A444" s="28">
        <v>16</v>
      </c>
      <c r="B444" s="270" t="s">
        <v>70</v>
      </c>
      <c r="C444" s="28">
        <v>5</v>
      </c>
      <c r="D444" s="294" t="s">
        <v>2707</v>
      </c>
      <c r="E444" s="54">
        <f t="shared" si="32"/>
        <v>43717</v>
      </c>
      <c r="F444" s="188">
        <v>43717</v>
      </c>
      <c r="G444" s="360" t="s">
        <v>3554</v>
      </c>
      <c r="H444" s="4" t="s">
        <v>1260</v>
      </c>
      <c r="I444" s="11">
        <v>2145</v>
      </c>
      <c r="J444" s="10" t="s">
        <v>140</v>
      </c>
      <c r="K444" s="55" t="s">
        <v>3952</v>
      </c>
      <c r="L444" s="185">
        <v>1</v>
      </c>
      <c r="M444" s="338" t="s">
        <v>1086</v>
      </c>
      <c r="N444" s="186"/>
      <c r="O444" s="212"/>
      <c r="P444" s="221" t="s">
        <v>1087</v>
      </c>
      <c r="Q444" s="187">
        <f t="shared" si="31"/>
        <v>14.095855</v>
      </c>
      <c r="R444" s="56" t="str">
        <f t="shared" si="29"/>
        <v>13,361</v>
      </c>
      <c r="S444" s="342" t="str">
        <f t="shared" si="30"/>
        <v>2145SB</v>
      </c>
      <c r="T444" s="24"/>
      <c r="U444" s="21"/>
      <c r="V444" s="24"/>
      <c r="W444" s="21"/>
      <c r="X444" s="21"/>
      <c r="Y444" s="21"/>
      <c r="Z444" s="83"/>
      <c r="AA444" s="83"/>
      <c r="AB444" s="84"/>
      <c r="AC444" s="85"/>
      <c r="AD444" s="85"/>
      <c r="AE444" s="86"/>
      <c r="AF444" s="83"/>
    </row>
    <row r="445" spans="1:32" customFormat="1" ht="40" customHeight="1" thickBot="1" x14ac:dyDescent="1.1000000000000001">
      <c r="A445" s="28">
        <v>16</v>
      </c>
      <c r="B445" s="270" t="s">
        <v>70</v>
      </c>
      <c r="C445" s="28">
        <v>5</v>
      </c>
      <c r="D445" s="296" t="s">
        <v>3130</v>
      </c>
      <c r="E445" s="54">
        <f t="shared" si="32"/>
        <v>45670</v>
      </c>
      <c r="F445" s="188">
        <v>45670</v>
      </c>
      <c r="G445" s="360" t="s">
        <v>3554</v>
      </c>
      <c r="H445" s="4" t="s">
        <v>1260</v>
      </c>
      <c r="I445" s="11">
        <v>2146</v>
      </c>
      <c r="J445" s="10" t="s">
        <v>140</v>
      </c>
      <c r="K445" s="55" t="s">
        <v>3162</v>
      </c>
      <c r="L445" s="185">
        <v>2</v>
      </c>
      <c r="M445" s="338" t="s">
        <v>5141</v>
      </c>
      <c r="N445" s="186"/>
      <c r="O445" s="212"/>
      <c r="P445" s="220" t="s">
        <v>3341</v>
      </c>
      <c r="Q445" s="187">
        <f t="shared" si="31"/>
        <v>14.095855</v>
      </c>
      <c r="R445" s="56" t="str">
        <f t="shared" si="29"/>
        <v>13,361</v>
      </c>
      <c r="S445" s="342" t="str">
        <f t="shared" si="30"/>
        <v>2146SB</v>
      </c>
      <c r="T445" s="24"/>
      <c r="U445" s="21"/>
      <c r="V445" s="24"/>
      <c r="W445" s="21"/>
      <c r="X445" s="21"/>
      <c r="Y445" s="21"/>
      <c r="Z445" s="83"/>
      <c r="AA445" s="83"/>
      <c r="AB445" s="84"/>
      <c r="AC445" s="85"/>
      <c r="AD445" s="85"/>
      <c r="AE445" s="86"/>
      <c r="AF445" s="83"/>
    </row>
    <row r="446" spans="1:32" customFormat="1" ht="40" customHeight="1" x14ac:dyDescent="1.05">
      <c r="A446" s="28">
        <v>16</v>
      </c>
      <c r="B446" s="270" t="s">
        <v>70</v>
      </c>
      <c r="C446" s="28">
        <v>5</v>
      </c>
      <c r="D446" s="296" t="s">
        <v>2706</v>
      </c>
      <c r="E446" s="54">
        <f t="shared" si="32"/>
        <v>43381</v>
      </c>
      <c r="F446" s="188">
        <v>43381</v>
      </c>
      <c r="G446" s="360" t="s">
        <v>3540</v>
      </c>
      <c r="H446" s="4" t="s">
        <v>1260</v>
      </c>
      <c r="I446" s="11">
        <v>2147</v>
      </c>
      <c r="J446" s="10" t="s">
        <v>33</v>
      </c>
      <c r="K446" s="55" t="s">
        <v>3953</v>
      </c>
      <c r="L446" s="185">
        <v>4</v>
      </c>
      <c r="M446" s="338" t="s">
        <v>690</v>
      </c>
      <c r="N446" s="186"/>
      <c r="O446" s="212"/>
      <c r="P446" s="73" t="s">
        <v>691</v>
      </c>
      <c r="Q446" s="187">
        <f t="shared" si="31"/>
        <v>14.095855</v>
      </c>
      <c r="R446" s="56" t="str">
        <f t="shared" si="29"/>
        <v>13,361</v>
      </c>
      <c r="S446" s="342" t="str">
        <f t="shared" si="30"/>
        <v>2147ET</v>
      </c>
      <c r="T446" s="24"/>
      <c r="U446" s="21"/>
      <c r="V446" s="24"/>
      <c r="W446" s="21"/>
      <c r="X446" s="21"/>
      <c r="Y446" s="21"/>
      <c r="Z446" s="82" t="s">
        <v>127</v>
      </c>
      <c r="AA446" s="82" t="s">
        <v>128</v>
      </c>
      <c r="AB446" s="82"/>
      <c r="AC446" s="82"/>
      <c r="AD446" s="82"/>
      <c r="AE446" s="82"/>
      <c r="AF446" s="82" t="s">
        <v>129</v>
      </c>
    </row>
    <row r="447" spans="1:32" customFormat="1" ht="40" customHeight="1" x14ac:dyDescent="1.05">
      <c r="A447" s="28">
        <v>16</v>
      </c>
      <c r="B447" s="270" t="s">
        <v>70</v>
      </c>
      <c r="C447" s="28">
        <v>5</v>
      </c>
      <c r="D447" s="296" t="s">
        <v>2708</v>
      </c>
      <c r="E447" s="54">
        <f t="shared" si="32"/>
        <v>44942</v>
      </c>
      <c r="F447" s="188">
        <v>44942</v>
      </c>
      <c r="G447" s="360" t="s">
        <v>3540</v>
      </c>
      <c r="H447" s="4" t="s">
        <v>1260</v>
      </c>
      <c r="I447" s="11">
        <v>2148</v>
      </c>
      <c r="J447" s="10" t="s">
        <v>33</v>
      </c>
      <c r="K447" s="55" t="s">
        <v>3954</v>
      </c>
      <c r="L447" s="185">
        <v>5</v>
      </c>
      <c r="M447" s="338" t="s">
        <v>4906</v>
      </c>
      <c r="N447" s="186"/>
      <c r="O447" s="212"/>
      <c r="P447" s="73" t="s">
        <v>2877</v>
      </c>
      <c r="Q447" s="187">
        <f t="shared" si="31"/>
        <v>14.095855</v>
      </c>
      <c r="R447" s="56" t="str">
        <f t="shared" si="29"/>
        <v>13,361</v>
      </c>
      <c r="S447" s="342" t="str">
        <f t="shared" si="30"/>
        <v>2148ET</v>
      </c>
      <c r="T447" s="24"/>
      <c r="U447" s="21"/>
      <c r="V447" s="24"/>
      <c r="W447" s="21"/>
      <c r="X447" s="21"/>
      <c r="Y447" s="21"/>
      <c r="Z447" s="82" t="s">
        <v>127</v>
      </c>
      <c r="AA447" s="82" t="s">
        <v>128</v>
      </c>
      <c r="AB447" s="82"/>
      <c r="AC447" s="82"/>
      <c r="AD447" s="82"/>
      <c r="AE447" s="82"/>
      <c r="AF447" s="82" t="s">
        <v>129</v>
      </c>
    </row>
    <row r="448" spans="1:32" customFormat="1" ht="40" customHeight="1" x14ac:dyDescent="1.05">
      <c r="A448" s="28">
        <v>16</v>
      </c>
      <c r="B448" s="270" t="s">
        <v>70</v>
      </c>
      <c r="C448" s="28">
        <v>5</v>
      </c>
      <c r="D448" s="296" t="s">
        <v>2706</v>
      </c>
      <c r="E448" s="54">
        <f t="shared" si="32"/>
        <v>43346</v>
      </c>
      <c r="F448" s="188">
        <v>43346</v>
      </c>
      <c r="G448" s="360" t="s">
        <v>3540</v>
      </c>
      <c r="H448" s="4" t="s">
        <v>1260</v>
      </c>
      <c r="I448" s="11">
        <v>2148</v>
      </c>
      <c r="J448" s="10" t="s">
        <v>32</v>
      </c>
      <c r="K448" s="55" t="s">
        <v>3955</v>
      </c>
      <c r="L448" s="185">
        <v>4</v>
      </c>
      <c r="M448" s="338" t="s">
        <v>645</v>
      </c>
      <c r="N448" s="186"/>
      <c r="O448" s="212"/>
      <c r="P448" s="221" t="s">
        <v>646</v>
      </c>
      <c r="Q448" s="187">
        <f t="shared" si="31"/>
        <v>14.095855</v>
      </c>
      <c r="R448" s="56" t="str">
        <f t="shared" si="29"/>
        <v>13,361</v>
      </c>
      <c r="S448" s="342" t="str">
        <f t="shared" si="30"/>
        <v>2148OT</v>
      </c>
      <c r="T448" s="24"/>
      <c r="U448" s="21"/>
      <c r="V448" s="24"/>
      <c r="W448" s="21"/>
      <c r="X448" s="21"/>
      <c r="Y448" s="21"/>
      <c r="Z448" s="82" t="s">
        <v>127</v>
      </c>
      <c r="AA448" s="82" t="s">
        <v>128</v>
      </c>
      <c r="AB448" s="82"/>
      <c r="AC448" s="82"/>
      <c r="AD448" s="82"/>
      <c r="AE448" s="82"/>
      <c r="AF448" s="82" t="s">
        <v>129</v>
      </c>
    </row>
    <row r="449" spans="1:32" customFormat="1" ht="40" customHeight="1" thickBot="1" x14ac:dyDescent="1.1000000000000001">
      <c r="A449" s="28">
        <v>8</v>
      </c>
      <c r="B449" s="270" t="s">
        <v>52</v>
      </c>
      <c r="C449" s="28">
        <v>1</v>
      </c>
      <c r="D449" s="294" t="s">
        <v>2450</v>
      </c>
      <c r="E449" s="54">
        <f t="shared" si="32"/>
        <v>43864</v>
      </c>
      <c r="F449" s="188">
        <v>43864</v>
      </c>
      <c r="G449" s="360" t="s">
        <v>3554</v>
      </c>
      <c r="H449" s="4" t="s">
        <v>1260</v>
      </c>
      <c r="I449" s="11">
        <v>2203</v>
      </c>
      <c r="J449" s="10" t="s">
        <v>140</v>
      </c>
      <c r="K449" s="58" t="s">
        <v>3956</v>
      </c>
      <c r="L449" s="185">
        <v>1</v>
      </c>
      <c r="M449" s="338" t="s">
        <v>1912</v>
      </c>
      <c r="N449" s="186"/>
      <c r="O449" s="212"/>
      <c r="P449" s="73" t="s">
        <v>1913</v>
      </c>
      <c r="Q449" s="187">
        <f t="shared" si="31"/>
        <v>14.095855</v>
      </c>
      <c r="R449" s="56" t="str">
        <f t="shared" si="29"/>
        <v>13,361</v>
      </c>
      <c r="S449" s="342" t="str">
        <f t="shared" si="30"/>
        <v>2203SB</v>
      </c>
      <c r="T449" s="24"/>
      <c r="U449" s="21"/>
      <c r="V449" s="24"/>
      <c r="W449" s="21"/>
      <c r="X449" s="21"/>
      <c r="Y449" s="21"/>
      <c r="Z449" s="87"/>
      <c r="AA449" s="87"/>
      <c r="AB449" s="88"/>
      <c r="AC449" s="89"/>
      <c r="AD449" s="89"/>
      <c r="AE449" s="90"/>
      <c r="AF449" s="87"/>
    </row>
    <row r="450" spans="1:32" customFormat="1" ht="40" customHeight="1" thickBot="1" x14ac:dyDescent="1.1000000000000001">
      <c r="A450" s="28">
        <v>8</v>
      </c>
      <c r="B450" s="270" t="s">
        <v>52</v>
      </c>
      <c r="C450" s="28">
        <v>1</v>
      </c>
      <c r="D450" s="294" t="s">
        <v>2427</v>
      </c>
      <c r="E450" s="54">
        <f t="shared" si="32"/>
        <v>43864</v>
      </c>
      <c r="F450" s="188">
        <v>43864</v>
      </c>
      <c r="G450" s="360" t="s">
        <v>3554</v>
      </c>
      <c r="H450" s="4" t="s">
        <v>1260</v>
      </c>
      <c r="I450" s="11">
        <v>2204</v>
      </c>
      <c r="J450" s="10" t="s">
        <v>140</v>
      </c>
      <c r="K450" s="55" t="s">
        <v>3957</v>
      </c>
      <c r="L450" s="185">
        <v>1</v>
      </c>
      <c r="M450" s="338" t="s">
        <v>1914</v>
      </c>
      <c r="N450" s="186"/>
      <c r="O450" s="212"/>
      <c r="P450" s="73" t="s">
        <v>1915</v>
      </c>
      <c r="Q450" s="187">
        <f t="shared" si="31"/>
        <v>14.095855</v>
      </c>
      <c r="R450" s="56" t="str">
        <f t="shared" si="29"/>
        <v>13,361</v>
      </c>
      <c r="S450" s="342" t="str">
        <f t="shared" si="30"/>
        <v>2204SB</v>
      </c>
      <c r="T450" s="24"/>
      <c r="U450" s="21"/>
      <c r="V450" s="24"/>
      <c r="W450" s="21"/>
      <c r="X450" s="21"/>
      <c r="Y450" s="21"/>
      <c r="Z450" s="87"/>
      <c r="AA450" s="87"/>
      <c r="AB450" s="88"/>
      <c r="AC450" s="89"/>
      <c r="AD450" s="89"/>
      <c r="AE450" s="90"/>
      <c r="AF450" s="87"/>
    </row>
    <row r="451" spans="1:32" customFormat="1" ht="40" customHeight="1" thickBot="1" x14ac:dyDescent="1.1000000000000001">
      <c r="A451" s="28">
        <v>8</v>
      </c>
      <c r="B451" s="270" t="s">
        <v>52</v>
      </c>
      <c r="C451" s="28">
        <v>1</v>
      </c>
      <c r="D451" s="294" t="s">
        <v>2428</v>
      </c>
      <c r="E451" s="54">
        <f t="shared" si="32"/>
        <v>43864</v>
      </c>
      <c r="F451" s="188">
        <v>43864</v>
      </c>
      <c r="G451" s="360" t="s">
        <v>3554</v>
      </c>
      <c r="H451" s="4" t="s">
        <v>1260</v>
      </c>
      <c r="I451" s="11">
        <v>2206</v>
      </c>
      <c r="J451" s="10" t="s">
        <v>140</v>
      </c>
      <c r="K451" s="55" t="s">
        <v>3958</v>
      </c>
      <c r="L451" s="185">
        <v>1</v>
      </c>
      <c r="M451" s="338" t="s">
        <v>1916</v>
      </c>
      <c r="N451" s="186"/>
      <c r="O451" s="212"/>
      <c r="P451" s="73" t="s">
        <v>1917</v>
      </c>
      <c r="Q451" s="187">
        <f t="shared" si="31"/>
        <v>14.095855</v>
      </c>
      <c r="R451" s="56" t="str">
        <f t="shared" si="29"/>
        <v>13,361</v>
      </c>
      <c r="S451" s="342" t="str">
        <f t="shared" si="30"/>
        <v>2206SB</v>
      </c>
      <c r="T451" s="24"/>
      <c r="U451" s="21"/>
      <c r="V451" s="24"/>
      <c r="W451" s="21"/>
      <c r="X451" s="21"/>
      <c r="Y451" s="21"/>
      <c r="Z451" s="87"/>
      <c r="AA451" s="87"/>
      <c r="AB451" s="88"/>
      <c r="AC451" s="89"/>
      <c r="AD451" s="89"/>
      <c r="AE451" s="90"/>
      <c r="AF451" s="87"/>
    </row>
    <row r="452" spans="1:32" customFormat="1" ht="40" customHeight="1" thickBot="1" x14ac:dyDescent="1.1000000000000001">
      <c r="A452" s="28">
        <v>3</v>
      </c>
      <c r="B452" s="270" t="s">
        <v>42</v>
      </c>
      <c r="C452" s="28">
        <v>1</v>
      </c>
      <c r="D452" s="294" t="s">
        <v>2428</v>
      </c>
      <c r="E452" s="54">
        <f t="shared" si="32"/>
        <v>43864</v>
      </c>
      <c r="F452" s="188">
        <v>43864</v>
      </c>
      <c r="G452" s="360" t="s">
        <v>3554</v>
      </c>
      <c r="H452" s="4" t="s">
        <v>1260</v>
      </c>
      <c r="I452" s="11">
        <v>2207</v>
      </c>
      <c r="J452" s="10" t="s">
        <v>140</v>
      </c>
      <c r="K452" s="55" t="s">
        <v>3959</v>
      </c>
      <c r="L452" s="185">
        <v>1</v>
      </c>
      <c r="M452" s="338" t="s">
        <v>1918</v>
      </c>
      <c r="N452" s="186"/>
      <c r="O452" s="212"/>
      <c r="P452" s="73" t="s">
        <v>1919</v>
      </c>
      <c r="Q452" s="187">
        <f t="shared" si="31"/>
        <v>14.095855</v>
      </c>
      <c r="R452" s="56" t="str">
        <f t="shared" si="29"/>
        <v>13,361</v>
      </c>
      <c r="S452" s="342" t="str">
        <f t="shared" si="30"/>
        <v>2207SB</v>
      </c>
      <c r="T452" s="24"/>
      <c r="U452" s="21"/>
      <c r="V452" s="24"/>
      <c r="W452" s="21"/>
      <c r="X452" s="21"/>
      <c r="Y452" s="21"/>
      <c r="Z452" s="83"/>
      <c r="AA452" s="83"/>
      <c r="AB452" s="84"/>
      <c r="AC452" s="85"/>
      <c r="AD452" s="85"/>
      <c r="AE452" s="86"/>
      <c r="AF452" s="83"/>
    </row>
    <row r="453" spans="1:32" customFormat="1" ht="40" customHeight="1" thickBot="1" x14ac:dyDescent="1.1000000000000001">
      <c r="A453" s="28">
        <v>3</v>
      </c>
      <c r="B453" s="270" t="s">
        <v>42</v>
      </c>
      <c r="C453" s="28">
        <v>1</v>
      </c>
      <c r="D453" s="294" t="s">
        <v>2409</v>
      </c>
      <c r="E453" s="54">
        <f t="shared" si="32"/>
        <v>43864</v>
      </c>
      <c r="F453" s="188">
        <v>43864</v>
      </c>
      <c r="G453" s="360" t="s">
        <v>3554</v>
      </c>
      <c r="H453" s="4" t="s">
        <v>1260</v>
      </c>
      <c r="I453" s="11">
        <v>2208</v>
      </c>
      <c r="J453" s="10" t="s">
        <v>140</v>
      </c>
      <c r="K453" s="55" t="s">
        <v>3960</v>
      </c>
      <c r="L453" s="185">
        <v>1</v>
      </c>
      <c r="M453" s="338" t="s">
        <v>1920</v>
      </c>
      <c r="N453" s="186"/>
      <c r="O453" s="212"/>
      <c r="P453" s="73" t="s">
        <v>1921</v>
      </c>
      <c r="Q453" s="187">
        <f t="shared" si="31"/>
        <v>14.095855</v>
      </c>
      <c r="R453" s="56" t="str">
        <f t="shared" si="29"/>
        <v>13,361</v>
      </c>
      <c r="S453" s="342" t="str">
        <f t="shared" si="30"/>
        <v>2208SB</v>
      </c>
      <c r="T453" s="24"/>
      <c r="U453" s="21"/>
      <c r="V453" s="24"/>
      <c r="W453" s="21"/>
      <c r="X453" s="21"/>
      <c r="Y453" s="21"/>
      <c r="Z453" s="83"/>
      <c r="AA453" s="83"/>
      <c r="AB453" s="84"/>
      <c r="AC453" s="85"/>
      <c r="AD453" s="85"/>
      <c r="AE453" s="86"/>
      <c r="AF453" s="83"/>
    </row>
    <row r="454" spans="1:32" customFormat="1" ht="40" customHeight="1" thickBot="1" x14ac:dyDescent="1.1000000000000001">
      <c r="A454" s="28">
        <v>3</v>
      </c>
      <c r="B454" s="270" t="s">
        <v>42</v>
      </c>
      <c r="C454" s="28">
        <v>1</v>
      </c>
      <c r="D454" s="294" t="s">
        <v>2429</v>
      </c>
      <c r="E454" s="54">
        <f t="shared" si="32"/>
        <v>43864</v>
      </c>
      <c r="F454" s="188">
        <v>43864</v>
      </c>
      <c r="G454" s="360" t="s">
        <v>3554</v>
      </c>
      <c r="H454" s="4" t="s">
        <v>1260</v>
      </c>
      <c r="I454" s="11">
        <v>2209</v>
      </c>
      <c r="J454" s="10" t="s">
        <v>140</v>
      </c>
      <c r="K454" s="55" t="s">
        <v>3961</v>
      </c>
      <c r="L454" s="185">
        <v>1</v>
      </c>
      <c r="M454" s="338" t="s">
        <v>1922</v>
      </c>
      <c r="N454" s="186"/>
      <c r="O454" s="212"/>
      <c r="P454" s="73" t="s">
        <v>1923</v>
      </c>
      <c r="Q454" s="187">
        <f t="shared" si="31"/>
        <v>14.095855</v>
      </c>
      <c r="R454" s="56" t="str">
        <f t="shared" si="29"/>
        <v>13,361</v>
      </c>
      <c r="S454" s="342" t="str">
        <f t="shared" si="30"/>
        <v>2209SB</v>
      </c>
      <c r="T454" s="24"/>
      <c r="U454" s="21"/>
      <c r="V454" s="24"/>
      <c r="W454" s="21"/>
      <c r="X454" s="21"/>
      <c r="Y454" s="21"/>
      <c r="Z454" s="83"/>
      <c r="AA454" s="83"/>
      <c r="AB454" s="84"/>
      <c r="AC454" s="85"/>
      <c r="AD454" s="85"/>
      <c r="AE454" s="86"/>
      <c r="AF454" s="83"/>
    </row>
    <row r="455" spans="1:32" customFormat="1" ht="40" customHeight="1" thickBot="1" x14ac:dyDescent="1.1000000000000001">
      <c r="A455" s="28">
        <v>3</v>
      </c>
      <c r="B455" s="270" t="s">
        <v>42</v>
      </c>
      <c r="C455" s="28">
        <v>1</v>
      </c>
      <c r="D455" s="294" t="s">
        <v>2429</v>
      </c>
      <c r="E455" s="54">
        <f t="shared" si="32"/>
        <v>43864</v>
      </c>
      <c r="F455" s="188">
        <v>43864</v>
      </c>
      <c r="G455" s="360" t="s">
        <v>3554</v>
      </c>
      <c r="H455" s="4" t="s">
        <v>1260</v>
      </c>
      <c r="I455" s="11">
        <v>2210</v>
      </c>
      <c r="J455" s="10" t="s">
        <v>140</v>
      </c>
      <c r="K455" s="55" t="s">
        <v>3962</v>
      </c>
      <c r="L455" s="185">
        <v>1</v>
      </c>
      <c r="M455" s="338" t="s">
        <v>1924</v>
      </c>
      <c r="N455" s="186"/>
      <c r="O455" s="212"/>
      <c r="P455" s="73" t="s">
        <v>1925</v>
      </c>
      <c r="Q455" s="187">
        <f t="shared" si="31"/>
        <v>14.095855</v>
      </c>
      <c r="R455" s="56" t="str">
        <f t="shared" si="29"/>
        <v>13,361</v>
      </c>
      <c r="S455" s="342" t="str">
        <f t="shared" si="30"/>
        <v>2210SB</v>
      </c>
      <c r="T455" s="24"/>
      <c r="U455" s="21"/>
      <c r="V455" s="24"/>
      <c r="W455" s="21"/>
      <c r="X455" s="21"/>
      <c r="Y455" s="21"/>
      <c r="Z455" s="83"/>
      <c r="AA455" s="83"/>
      <c r="AB455" s="84"/>
      <c r="AC455" s="85"/>
      <c r="AD455" s="85"/>
      <c r="AE455" s="86"/>
      <c r="AF455" s="83"/>
    </row>
    <row r="456" spans="1:32" customFormat="1" ht="40" customHeight="1" thickBot="1" x14ac:dyDescent="1.1000000000000001">
      <c r="A456" s="28">
        <v>3</v>
      </c>
      <c r="B456" s="270" t="s">
        <v>42</v>
      </c>
      <c r="C456" s="28">
        <v>1</v>
      </c>
      <c r="D456" s="294" t="s">
        <v>2451</v>
      </c>
      <c r="E456" s="54">
        <f t="shared" si="32"/>
        <v>43864</v>
      </c>
      <c r="F456" s="188">
        <v>43864</v>
      </c>
      <c r="G456" s="360" t="s">
        <v>3554</v>
      </c>
      <c r="H456" s="4" t="s">
        <v>1260</v>
      </c>
      <c r="I456" s="11">
        <v>2211</v>
      </c>
      <c r="J456" s="10" t="s">
        <v>140</v>
      </c>
      <c r="K456" s="55" t="s">
        <v>3963</v>
      </c>
      <c r="L456" s="185">
        <v>1</v>
      </c>
      <c r="M456" s="338" t="s">
        <v>1926</v>
      </c>
      <c r="N456" s="186"/>
      <c r="O456" s="212"/>
      <c r="P456" s="73" t="s">
        <v>1927</v>
      </c>
      <c r="Q456" s="187">
        <f t="shared" si="31"/>
        <v>14.095855</v>
      </c>
      <c r="R456" s="56" t="str">
        <f t="shared" si="29"/>
        <v>13,361</v>
      </c>
      <c r="S456" s="342" t="str">
        <f t="shared" si="30"/>
        <v>2211SB</v>
      </c>
      <c r="T456" s="24"/>
      <c r="U456" s="21"/>
      <c r="V456" s="24"/>
      <c r="W456" s="21"/>
      <c r="X456" s="21"/>
      <c r="Y456" s="21"/>
      <c r="Z456" s="83"/>
      <c r="AA456" s="83"/>
      <c r="AB456" s="84"/>
      <c r="AC456" s="85"/>
      <c r="AD456" s="85"/>
      <c r="AE456" s="86"/>
      <c r="AF456" s="83"/>
    </row>
    <row r="457" spans="1:32" customFormat="1" ht="40" customHeight="1" thickBot="1" x14ac:dyDescent="1.1000000000000001">
      <c r="A457" s="28">
        <v>3</v>
      </c>
      <c r="B457" s="270" t="s">
        <v>42</v>
      </c>
      <c r="C457" s="28">
        <v>1</v>
      </c>
      <c r="D457" s="294" t="s">
        <v>2431</v>
      </c>
      <c r="E457" s="54">
        <f t="shared" si="32"/>
        <v>43717</v>
      </c>
      <c r="F457" s="188">
        <v>43717</v>
      </c>
      <c r="G457" s="360" t="s">
        <v>3554</v>
      </c>
      <c r="H457" s="4" t="s">
        <v>1260</v>
      </c>
      <c r="I457" s="11">
        <v>2212</v>
      </c>
      <c r="J457" s="10" t="s">
        <v>140</v>
      </c>
      <c r="K457" s="55" t="s">
        <v>3964</v>
      </c>
      <c r="L457" s="185">
        <v>1</v>
      </c>
      <c r="M457" s="338" t="s">
        <v>1598</v>
      </c>
      <c r="N457" s="186"/>
      <c r="O457" s="212"/>
      <c r="P457" s="221" t="s">
        <v>1088</v>
      </c>
      <c r="Q457" s="187">
        <f t="shared" si="31"/>
        <v>14.095855</v>
      </c>
      <c r="R457" s="56" t="str">
        <f t="shared" si="29"/>
        <v>13,361</v>
      </c>
      <c r="S457" s="342" t="str">
        <f t="shared" si="30"/>
        <v>2212SB</v>
      </c>
      <c r="T457" s="24"/>
      <c r="U457" s="21"/>
      <c r="V457" s="24"/>
      <c r="W457" s="21"/>
      <c r="X457" s="21"/>
      <c r="Y457" s="21"/>
      <c r="Z457" s="83"/>
      <c r="AA457" s="83"/>
      <c r="AB457" s="84"/>
      <c r="AC457" s="85"/>
      <c r="AD457" s="85"/>
      <c r="AE457" s="86"/>
      <c r="AF457" s="83"/>
    </row>
    <row r="458" spans="1:32" customFormat="1" ht="40" customHeight="1" x14ac:dyDescent="1.05">
      <c r="A458" s="28">
        <v>1</v>
      </c>
      <c r="B458" s="270" t="s">
        <v>23</v>
      </c>
      <c r="C458" s="28">
        <v>1</v>
      </c>
      <c r="D458" s="294" t="s">
        <v>2452</v>
      </c>
      <c r="E458" s="54">
        <f t="shared" si="32"/>
        <v>43535</v>
      </c>
      <c r="F458" s="188">
        <v>43535</v>
      </c>
      <c r="G458" s="360" t="s">
        <v>3540</v>
      </c>
      <c r="H458" s="4" t="s">
        <v>1260</v>
      </c>
      <c r="I458" s="11">
        <v>2214</v>
      </c>
      <c r="J458" s="10" t="s">
        <v>33</v>
      </c>
      <c r="K458" s="55" t="s">
        <v>3965</v>
      </c>
      <c r="L458" s="185">
        <v>5</v>
      </c>
      <c r="M458" s="338" t="s">
        <v>919</v>
      </c>
      <c r="N458" s="186"/>
      <c r="O458" s="212"/>
      <c r="P458" s="73" t="s">
        <v>920</v>
      </c>
      <c r="Q458" s="187">
        <f t="shared" si="31"/>
        <v>14.095855</v>
      </c>
      <c r="R458" s="56" t="str">
        <f t="shared" si="29"/>
        <v>13,361</v>
      </c>
      <c r="S458" s="342" t="str">
        <f t="shared" si="30"/>
        <v>2214ET</v>
      </c>
      <c r="T458" s="24"/>
      <c r="U458" s="21"/>
      <c r="V458" s="24"/>
      <c r="W458" s="21"/>
      <c r="X458" s="21"/>
      <c r="Y458" s="21"/>
      <c r="Z458" s="82" t="s">
        <v>127</v>
      </c>
      <c r="AA458" s="82" t="s">
        <v>128</v>
      </c>
      <c r="AB458" s="82"/>
      <c r="AC458" s="82"/>
      <c r="AD458" s="82"/>
      <c r="AE458" s="82"/>
      <c r="AF458" s="82" t="s">
        <v>129</v>
      </c>
    </row>
    <row r="459" spans="1:32" customFormat="1" ht="40" customHeight="1" x14ac:dyDescent="1.05">
      <c r="A459" s="28">
        <v>1</v>
      </c>
      <c r="B459" s="270" t="s">
        <v>23</v>
      </c>
      <c r="C459" s="28">
        <v>1</v>
      </c>
      <c r="D459" s="294" t="s">
        <v>3131</v>
      </c>
      <c r="E459" s="54">
        <f t="shared" si="32"/>
        <v>45670</v>
      </c>
      <c r="F459" s="188">
        <v>45670</v>
      </c>
      <c r="G459" s="360" t="s">
        <v>3540</v>
      </c>
      <c r="H459" s="4" t="s">
        <v>1260</v>
      </c>
      <c r="I459" s="11">
        <v>2215</v>
      </c>
      <c r="J459" s="10" t="s">
        <v>32</v>
      </c>
      <c r="K459" s="55" t="s">
        <v>3163</v>
      </c>
      <c r="L459" s="185">
        <v>6</v>
      </c>
      <c r="M459" s="338" t="s">
        <v>5142</v>
      </c>
      <c r="N459" s="186"/>
      <c r="O459" s="212"/>
      <c r="P459" s="73" t="s">
        <v>3342</v>
      </c>
      <c r="Q459" s="187">
        <f t="shared" si="31"/>
        <v>14.095855</v>
      </c>
      <c r="R459" s="56" t="str">
        <f t="shared" si="29"/>
        <v>13,361</v>
      </c>
      <c r="S459" s="342" t="str">
        <f t="shared" si="30"/>
        <v>2215OT</v>
      </c>
      <c r="T459" s="24"/>
      <c r="U459" s="21"/>
      <c r="V459" s="24"/>
      <c r="W459" s="21"/>
      <c r="X459" s="21"/>
      <c r="Y459" s="21"/>
      <c r="Z459" s="82" t="s">
        <v>127</v>
      </c>
      <c r="AA459" s="82" t="s">
        <v>128</v>
      </c>
      <c r="AB459" s="82"/>
      <c r="AC459" s="82"/>
      <c r="AD459" s="82"/>
      <c r="AE459" s="82"/>
      <c r="AF459" s="82" t="s">
        <v>129</v>
      </c>
    </row>
    <row r="460" spans="1:32" customFormat="1" ht="40" customHeight="1" x14ac:dyDescent="1.05">
      <c r="A460" s="28">
        <v>1</v>
      </c>
      <c r="B460" s="270" t="s">
        <v>23</v>
      </c>
      <c r="C460" s="28">
        <v>1</v>
      </c>
      <c r="D460" s="294" t="s">
        <v>2453</v>
      </c>
      <c r="E460" s="54">
        <f t="shared" si="32"/>
        <v>43430</v>
      </c>
      <c r="F460" s="188">
        <v>43430</v>
      </c>
      <c r="G460" s="360" t="s">
        <v>3540</v>
      </c>
      <c r="H460" s="4" t="s">
        <v>1260</v>
      </c>
      <c r="I460" s="11">
        <v>2216</v>
      </c>
      <c r="J460" s="10" t="s">
        <v>33</v>
      </c>
      <c r="K460" s="55" t="s">
        <v>3966</v>
      </c>
      <c r="L460" s="185">
        <v>5</v>
      </c>
      <c r="M460" s="338" t="s">
        <v>1599</v>
      </c>
      <c r="N460" s="186"/>
      <c r="O460" s="212"/>
      <c r="P460" s="73" t="s">
        <v>744</v>
      </c>
      <c r="Q460" s="187">
        <f t="shared" si="31"/>
        <v>14.095855</v>
      </c>
      <c r="R460" s="56" t="str">
        <f t="shared" si="29"/>
        <v>13,361</v>
      </c>
      <c r="S460" s="342" t="str">
        <f t="shared" si="30"/>
        <v>2216ET</v>
      </c>
      <c r="T460" s="24"/>
      <c r="U460" s="21"/>
      <c r="V460" s="24"/>
      <c r="W460" s="21"/>
      <c r="X460" s="21"/>
      <c r="Y460" s="21"/>
      <c r="Z460" s="82" t="s">
        <v>127</v>
      </c>
      <c r="AA460" s="82" t="s">
        <v>128</v>
      </c>
      <c r="AB460" s="82"/>
      <c r="AC460" s="82"/>
      <c r="AD460" s="82"/>
      <c r="AE460" s="82"/>
      <c r="AF460" s="82" t="s">
        <v>129</v>
      </c>
    </row>
    <row r="461" spans="1:32" customFormat="1" ht="40" customHeight="1" thickBot="1" x14ac:dyDescent="1.1000000000000001">
      <c r="A461" s="28">
        <v>5</v>
      </c>
      <c r="B461" s="270" t="s">
        <v>46</v>
      </c>
      <c r="C461" s="28">
        <v>1</v>
      </c>
      <c r="D461" s="294" t="s">
        <v>2454</v>
      </c>
      <c r="E461" s="54">
        <f t="shared" si="32"/>
        <v>43717</v>
      </c>
      <c r="F461" s="188">
        <v>43717</v>
      </c>
      <c r="G461" s="360" t="s">
        <v>3554</v>
      </c>
      <c r="H461" s="4" t="s">
        <v>1260</v>
      </c>
      <c r="I461" s="11">
        <v>2217</v>
      </c>
      <c r="J461" s="10" t="s">
        <v>140</v>
      </c>
      <c r="K461" s="55" t="s">
        <v>3967</v>
      </c>
      <c r="L461" s="185">
        <v>1</v>
      </c>
      <c r="M461" s="338" t="s">
        <v>1089</v>
      </c>
      <c r="N461" s="186"/>
      <c r="O461" s="212"/>
      <c r="P461" s="73" t="s">
        <v>1090</v>
      </c>
      <c r="Q461" s="187">
        <f t="shared" si="31"/>
        <v>14.095855</v>
      </c>
      <c r="R461" s="56" t="str">
        <f t="shared" si="29"/>
        <v>13,361</v>
      </c>
      <c r="S461" s="342" t="str">
        <f t="shared" si="30"/>
        <v>2217SB</v>
      </c>
      <c r="T461" s="24"/>
      <c r="U461" s="21"/>
      <c r="V461" s="24"/>
      <c r="W461" s="21"/>
      <c r="X461" s="21"/>
      <c r="Y461" s="21"/>
      <c r="Z461" s="87"/>
      <c r="AA461" s="87"/>
      <c r="AB461" s="88"/>
      <c r="AC461" s="89"/>
      <c r="AD461" s="89"/>
      <c r="AE461" s="90"/>
      <c r="AF461" s="87"/>
    </row>
    <row r="462" spans="1:32" customFormat="1" ht="40" customHeight="1" thickBot="1" x14ac:dyDescent="1.1000000000000001">
      <c r="A462" s="28">
        <v>5</v>
      </c>
      <c r="B462" s="270" t="s">
        <v>46</v>
      </c>
      <c r="C462" s="28">
        <v>1</v>
      </c>
      <c r="D462" s="294" t="s">
        <v>2435</v>
      </c>
      <c r="E462" s="54">
        <f t="shared" si="32"/>
        <v>43717</v>
      </c>
      <c r="F462" s="188">
        <v>43717</v>
      </c>
      <c r="G462" s="360" t="s">
        <v>3554</v>
      </c>
      <c r="H462" s="4" t="s">
        <v>1260</v>
      </c>
      <c r="I462" s="11">
        <v>2218</v>
      </c>
      <c r="J462" s="10" t="s">
        <v>140</v>
      </c>
      <c r="K462" s="55" t="s">
        <v>3968</v>
      </c>
      <c r="L462" s="185">
        <v>1</v>
      </c>
      <c r="M462" s="338" t="s">
        <v>1600</v>
      </c>
      <c r="N462" s="186"/>
      <c r="O462" s="212"/>
      <c r="P462" s="73" t="s">
        <v>1091</v>
      </c>
      <c r="Q462" s="187">
        <f t="shared" si="31"/>
        <v>14.095855</v>
      </c>
      <c r="R462" s="56" t="str">
        <f t="shared" ref="R462:R525" si="33">IF($J462="ETR","16,40",IF($J462="OTR","16,40",IF($J462="RTR","16,40",IF($H462="M","8,44",IF($J462="O","10,90",IF($J462="E","10,90",IF($J462="","10,90","13,361")))))))</f>
        <v>13,361</v>
      </c>
      <c r="S462" s="342" t="str">
        <f t="shared" ref="S462:S525" si="34">I462&amp;""&amp;J462</f>
        <v>2218SB</v>
      </c>
      <c r="T462" s="24"/>
      <c r="U462" s="21"/>
      <c r="V462" s="24"/>
      <c r="W462" s="21"/>
      <c r="X462" s="21"/>
      <c r="Y462" s="21"/>
      <c r="Z462" s="83"/>
      <c r="AA462" s="83"/>
      <c r="AB462" s="84"/>
      <c r="AC462" s="85"/>
      <c r="AD462" s="85"/>
      <c r="AE462" s="86"/>
      <c r="AF462" s="83"/>
    </row>
    <row r="463" spans="1:32" customFormat="1" ht="40" customHeight="1" thickBot="1" x14ac:dyDescent="1.1000000000000001">
      <c r="A463" s="28">
        <v>5</v>
      </c>
      <c r="B463" s="270" t="s">
        <v>46</v>
      </c>
      <c r="C463" s="28">
        <v>1</v>
      </c>
      <c r="D463" s="294" t="s">
        <v>2455</v>
      </c>
      <c r="E463" s="54">
        <f>SUM(F463)</f>
        <v>43430</v>
      </c>
      <c r="F463" s="188">
        <v>43430</v>
      </c>
      <c r="G463" s="360" t="s">
        <v>3554</v>
      </c>
      <c r="H463" s="4" t="s">
        <v>1260</v>
      </c>
      <c r="I463" s="11">
        <v>2219</v>
      </c>
      <c r="J463" s="10" t="s">
        <v>140</v>
      </c>
      <c r="K463" s="55" t="s">
        <v>3969</v>
      </c>
      <c r="L463" s="185">
        <v>1</v>
      </c>
      <c r="M463" s="338" t="s">
        <v>745</v>
      </c>
      <c r="N463" s="186"/>
      <c r="O463" s="212"/>
      <c r="P463" s="73" t="s">
        <v>746</v>
      </c>
      <c r="Q463" s="187">
        <f t="shared" si="31"/>
        <v>14.095855</v>
      </c>
      <c r="R463" s="56" t="str">
        <f t="shared" si="33"/>
        <v>13,361</v>
      </c>
      <c r="S463" s="342" t="str">
        <f t="shared" si="34"/>
        <v>2219SB</v>
      </c>
      <c r="T463" s="24"/>
      <c r="U463" s="21"/>
      <c r="V463" s="24"/>
      <c r="W463" s="21"/>
      <c r="X463" s="21"/>
      <c r="Y463" s="21"/>
      <c r="Z463" s="82"/>
      <c r="AA463" s="82"/>
      <c r="AB463" s="82"/>
      <c r="AC463" s="82"/>
      <c r="AD463" s="82"/>
      <c r="AE463" s="82"/>
      <c r="AF463" s="82"/>
    </row>
    <row r="464" spans="1:32" customFormat="1" ht="40" customHeight="1" thickBot="1" x14ac:dyDescent="1.1000000000000001">
      <c r="A464" s="28">
        <v>5</v>
      </c>
      <c r="B464" s="270" t="s">
        <v>46</v>
      </c>
      <c r="C464" s="28">
        <v>1</v>
      </c>
      <c r="D464" s="294" t="s">
        <v>2437</v>
      </c>
      <c r="E464" s="54">
        <f t="shared" si="32"/>
        <v>43717</v>
      </c>
      <c r="F464" s="188">
        <v>43717</v>
      </c>
      <c r="G464" s="360" t="s">
        <v>3554</v>
      </c>
      <c r="H464" s="4" t="s">
        <v>1260</v>
      </c>
      <c r="I464" s="11">
        <v>2220</v>
      </c>
      <c r="J464" s="10" t="s">
        <v>140</v>
      </c>
      <c r="K464" s="55" t="s">
        <v>3970</v>
      </c>
      <c r="L464" s="185">
        <v>1</v>
      </c>
      <c r="M464" s="338" t="s">
        <v>1092</v>
      </c>
      <c r="N464" s="186"/>
      <c r="O464" s="212"/>
      <c r="P464" s="73" t="s">
        <v>1093</v>
      </c>
      <c r="Q464" s="187">
        <f t="shared" si="31"/>
        <v>14.095855</v>
      </c>
      <c r="R464" s="56" t="str">
        <f t="shared" si="33"/>
        <v>13,361</v>
      </c>
      <c r="S464" s="342" t="str">
        <f t="shared" si="34"/>
        <v>2220SB</v>
      </c>
      <c r="T464" s="24"/>
      <c r="U464" s="21"/>
      <c r="V464" s="24"/>
      <c r="W464" s="21"/>
      <c r="X464" s="21"/>
      <c r="Y464" s="21"/>
      <c r="Z464" s="83"/>
      <c r="AA464" s="83"/>
      <c r="AB464" s="84"/>
      <c r="AC464" s="85"/>
      <c r="AD464" s="85"/>
      <c r="AE464" s="86"/>
      <c r="AF464" s="83"/>
    </row>
    <row r="465" spans="1:32" customFormat="1" ht="40" customHeight="1" thickBot="1" x14ac:dyDescent="1.1000000000000001">
      <c r="A465" s="28">
        <v>5</v>
      </c>
      <c r="B465" s="270" t="s">
        <v>46</v>
      </c>
      <c r="C465" s="28">
        <v>3</v>
      </c>
      <c r="D465" s="294" t="s">
        <v>2456</v>
      </c>
      <c r="E465" s="54">
        <f t="shared" si="32"/>
        <v>42779</v>
      </c>
      <c r="F465" s="188">
        <v>42779</v>
      </c>
      <c r="G465" s="360" t="s">
        <v>3554</v>
      </c>
      <c r="H465" s="4" t="s">
        <v>1260</v>
      </c>
      <c r="I465" s="11">
        <v>2221</v>
      </c>
      <c r="J465" s="10" t="s">
        <v>140</v>
      </c>
      <c r="K465" s="55" t="s">
        <v>3971</v>
      </c>
      <c r="L465" s="185">
        <v>1</v>
      </c>
      <c r="M465" s="338" t="s">
        <v>1601</v>
      </c>
      <c r="N465" s="186"/>
      <c r="O465" s="212"/>
      <c r="P465" s="220" t="s">
        <v>375</v>
      </c>
      <c r="Q465" s="187">
        <f t="shared" si="31"/>
        <v>14.095855</v>
      </c>
      <c r="R465" s="56" t="str">
        <f t="shared" si="33"/>
        <v>13,361</v>
      </c>
      <c r="S465" s="342" t="str">
        <f t="shared" si="34"/>
        <v>2221SB</v>
      </c>
      <c r="T465" s="24"/>
      <c r="U465" s="21"/>
      <c r="V465" s="24"/>
      <c r="W465" s="21"/>
      <c r="X465" s="21"/>
      <c r="Y465" s="21"/>
      <c r="Z465" s="83"/>
      <c r="AA465" s="83"/>
      <c r="AB465" s="84"/>
      <c r="AC465" s="85"/>
      <c r="AD465" s="85"/>
      <c r="AE465" s="86"/>
      <c r="AF465" s="83"/>
    </row>
    <row r="466" spans="1:32" customFormat="1" ht="40" customHeight="1" thickBot="1" x14ac:dyDescent="1.1000000000000001">
      <c r="A466" s="28">
        <v>5</v>
      </c>
      <c r="B466" s="270" t="s">
        <v>46</v>
      </c>
      <c r="C466" s="28">
        <v>3</v>
      </c>
      <c r="D466" s="294" t="s">
        <v>2457</v>
      </c>
      <c r="E466" s="54">
        <f t="shared" si="32"/>
        <v>42632</v>
      </c>
      <c r="F466" s="188">
        <v>42632</v>
      </c>
      <c r="G466" s="360" t="s">
        <v>3554</v>
      </c>
      <c r="H466" s="4" t="s">
        <v>1260</v>
      </c>
      <c r="I466" s="11">
        <v>2222</v>
      </c>
      <c r="J466" s="10" t="s">
        <v>140</v>
      </c>
      <c r="K466" s="55" t="s">
        <v>3972</v>
      </c>
      <c r="L466" s="185">
        <v>1</v>
      </c>
      <c r="M466" s="338" t="s">
        <v>1602</v>
      </c>
      <c r="N466" s="186"/>
      <c r="O466" s="212"/>
      <c r="P466" s="220" t="s">
        <v>316</v>
      </c>
      <c r="Q466" s="187">
        <f t="shared" si="31"/>
        <v>14.095855</v>
      </c>
      <c r="R466" s="56" t="str">
        <f t="shared" si="33"/>
        <v>13,361</v>
      </c>
      <c r="S466" s="342" t="str">
        <f t="shared" si="34"/>
        <v>2222SB</v>
      </c>
      <c r="T466" s="24"/>
      <c r="U466" s="21"/>
      <c r="V466" s="24"/>
      <c r="W466" s="21"/>
      <c r="X466" s="21"/>
      <c r="Y466" s="21"/>
      <c r="Z466" s="83"/>
      <c r="AA466" s="83"/>
      <c r="AB466" s="84"/>
      <c r="AC466" s="85"/>
      <c r="AD466" s="85"/>
      <c r="AE466" s="86"/>
      <c r="AF466" s="83"/>
    </row>
    <row r="467" spans="1:32" customFormat="1" ht="40" customHeight="1" thickBot="1" x14ac:dyDescent="1.1000000000000001">
      <c r="A467" s="28">
        <v>5</v>
      </c>
      <c r="B467" s="270" t="s">
        <v>46</v>
      </c>
      <c r="C467" s="28">
        <v>1</v>
      </c>
      <c r="D467" s="294" t="s">
        <v>2438</v>
      </c>
      <c r="E467" s="54">
        <f t="shared" si="32"/>
        <v>45824</v>
      </c>
      <c r="F467" s="188">
        <v>45824</v>
      </c>
      <c r="G467" s="360" t="s">
        <v>3554</v>
      </c>
      <c r="H467" s="4" t="s">
        <v>1260</v>
      </c>
      <c r="I467" s="11">
        <v>2223</v>
      </c>
      <c r="J467" s="10" t="s">
        <v>140</v>
      </c>
      <c r="K467" s="55" t="s">
        <v>3165</v>
      </c>
      <c r="L467" s="185">
        <v>2</v>
      </c>
      <c r="M467" s="241">
        <v>9782758556251</v>
      </c>
      <c r="N467" s="186"/>
      <c r="O467" s="212"/>
      <c r="P467" s="73" t="s">
        <v>5306</v>
      </c>
      <c r="Q467" s="187">
        <f t="shared" si="31"/>
        <v>14.095855</v>
      </c>
      <c r="R467" s="56" t="str">
        <f t="shared" si="33"/>
        <v>13,361</v>
      </c>
      <c r="S467" s="342" t="str">
        <f t="shared" si="34"/>
        <v>2223SB</v>
      </c>
      <c r="T467" s="24"/>
      <c r="U467" s="21"/>
      <c r="V467" s="24"/>
      <c r="W467" s="21"/>
      <c r="X467" s="21"/>
      <c r="Y467" s="21"/>
      <c r="Z467" s="83"/>
      <c r="AA467" s="83"/>
      <c r="AB467" s="84"/>
      <c r="AC467" s="85"/>
      <c r="AD467" s="85"/>
      <c r="AE467" s="86"/>
      <c r="AF467" s="83"/>
    </row>
    <row r="468" spans="1:32" customFormat="1" ht="40" customHeight="1" thickBot="1" x14ac:dyDescent="1.1000000000000001">
      <c r="A468" s="28">
        <v>5</v>
      </c>
      <c r="B468" s="270" t="s">
        <v>46</v>
      </c>
      <c r="C468" s="28">
        <v>3</v>
      </c>
      <c r="D468" s="294" t="s">
        <v>2439</v>
      </c>
      <c r="E468" s="54">
        <f t="shared" si="32"/>
        <v>41898</v>
      </c>
      <c r="F468" s="188">
        <v>41898</v>
      </c>
      <c r="G468" s="360" t="s">
        <v>3554</v>
      </c>
      <c r="H468" s="4" t="s">
        <v>1260</v>
      </c>
      <c r="I468" s="11">
        <v>2224</v>
      </c>
      <c r="J468" s="10" t="s">
        <v>140</v>
      </c>
      <c r="K468" s="55" t="s">
        <v>3973</v>
      </c>
      <c r="L468" s="185">
        <v>1</v>
      </c>
      <c r="M468" s="338" t="s">
        <v>1603</v>
      </c>
      <c r="N468" s="189"/>
      <c r="O468" s="213"/>
      <c r="P468" s="221" t="s">
        <v>154</v>
      </c>
      <c r="Q468" s="187">
        <f t="shared" si="31"/>
        <v>14.095855</v>
      </c>
      <c r="R468" s="56" t="str">
        <f t="shared" si="33"/>
        <v>13,361</v>
      </c>
      <c r="S468" s="342" t="str">
        <f t="shared" si="34"/>
        <v>2224SB</v>
      </c>
      <c r="T468" s="24"/>
      <c r="U468" s="21"/>
      <c r="V468" s="24"/>
      <c r="W468" s="21"/>
      <c r="X468" s="21"/>
      <c r="Y468" s="21"/>
      <c r="Z468" s="83"/>
      <c r="AA468" s="83"/>
      <c r="AB468" s="84"/>
      <c r="AC468" s="85"/>
      <c r="AD468" s="85"/>
      <c r="AE468" s="86"/>
      <c r="AF468" s="83"/>
    </row>
    <row r="469" spans="1:32" customFormat="1" ht="40" customHeight="1" thickBot="1" x14ac:dyDescent="1.1000000000000001">
      <c r="A469" s="28">
        <v>5</v>
      </c>
      <c r="B469" s="270" t="s">
        <v>46</v>
      </c>
      <c r="C469" s="28">
        <v>3</v>
      </c>
      <c r="D469" s="294" t="s">
        <v>2439</v>
      </c>
      <c r="E469" s="54">
        <f t="shared" si="32"/>
        <v>42051</v>
      </c>
      <c r="F469" s="188">
        <v>42051</v>
      </c>
      <c r="G469" s="360" t="s">
        <v>3554</v>
      </c>
      <c r="H469" s="4" t="s">
        <v>1260</v>
      </c>
      <c r="I469" s="11">
        <v>2225</v>
      </c>
      <c r="J469" s="10" t="s">
        <v>140</v>
      </c>
      <c r="K469" s="55" t="s">
        <v>3974</v>
      </c>
      <c r="L469" s="185">
        <v>1</v>
      </c>
      <c r="M469" s="338" t="s">
        <v>1604</v>
      </c>
      <c r="N469" s="189"/>
      <c r="O469" s="213"/>
      <c r="P469" s="73" t="s">
        <v>189</v>
      </c>
      <c r="Q469" s="187">
        <f t="shared" ref="Q469:Q522" si="35">R469*R$2</f>
        <v>14.095855</v>
      </c>
      <c r="R469" s="56" t="str">
        <f t="shared" si="33"/>
        <v>13,361</v>
      </c>
      <c r="S469" s="342" t="str">
        <f t="shared" si="34"/>
        <v>2225SB</v>
      </c>
      <c r="T469" s="24"/>
      <c r="U469" s="21"/>
      <c r="V469" s="24"/>
      <c r="W469" s="21"/>
      <c r="X469" s="21"/>
      <c r="Y469" s="21"/>
      <c r="Z469" s="83"/>
      <c r="AA469" s="83"/>
      <c r="AB469" s="84"/>
      <c r="AC469" s="85"/>
      <c r="AD469" s="85"/>
      <c r="AE469" s="86"/>
      <c r="AF469" s="83"/>
    </row>
    <row r="470" spans="1:32" customFormat="1" ht="40" customHeight="1" thickBot="1" x14ac:dyDescent="1.1000000000000001">
      <c r="A470" s="28">
        <v>5</v>
      </c>
      <c r="B470" s="270" t="s">
        <v>46</v>
      </c>
      <c r="C470" s="28">
        <v>3</v>
      </c>
      <c r="D470" s="294" t="s">
        <v>2439</v>
      </c>
      <c r="E470" s="54">
        <f t="shared" si="32"/>
        <v>42051</v>
      </c>
      <c r="F470" s="188">
        <v>42051</v>
      </c>
      <c r="G470" s="360" t="s">
        <v>3554</v>
      </c>
      <c r="H470" s="4" t="s">
        <v>1260</v>
      </c>
      <c r="I470" s="11">
        <v>2226</v>
      </c>
      <c r="J470" s="10" t="s">
        <v>140</v>
      </c>
      <c r="K470" s="55" t="s">
        <v>3975</v>
      </c>
      <c r="L470" s="185">
        <v>1</v>
      </c>
      <c r="M470" s="338" t="s">
        <v>1605</v>
      </c>
      <c r="N470" s="189"/>
      <c r="O470" s="213"/>
      <c r="P470" s="73" t="s">
        <v>190</v>
      </c>
      <c r="Q470" s="187">
        <f t="shared" si="35"/>
        <v>14.095855</v>
      </c>
      <c r="R470" s="56" t="str">
        <f t="shared" si="33"/>
        <v>13,361</v>
      </c>
      <c r="S470" s="342" t="str">
        <f t="shared" si="34"/>
        <v>2226SB</v>
      </c>
      <c r="T470" s="24"/>
      <c r="U470" s="21"/>
      <c r="V470" s="24"/>
      <c r="W470" s="21"/>
      <c r="X470" s="21"/>
      <c r="Y470" s="21"/>
      <c r="Z470" s="83"/>
      <c r="AA470" s="83"/>
      <c r="AB470" s="84"/>
      <c r="AC470" s="85"/>
      <c r="AD470" s="85"/>
      <c r="AE470" s="86"/>
      <c r="AF470" s="83"/>
    </row>
    <row r="471" spans="1:32" customFormat="1" ht="40" customHeight="1" thickBot="1" x14ac:dyDescent="1.1000000000000001">
      <c r="A471" s="28">
        <v>5</v>
      </c>
      <c r="B471" s="270" t="s">
        <v>46</v>
      </c>
      <c r="C471" s="28">
        <v>3</v>
      </c>
      <c r="D471" s="294" t="s">
        <v>2458</v>
      </c>
      <c r="E471" s="54">
        <f t="shared" si="32"/>
        <v>43717</v>
      </c>
      <c r="F471" s="188">
        <v>43717</v>
      </c>
      <c r="G471" s="360" t="s">
        <v>3554</v>
      </c>
      <c r="H471" s="4" t="s">
        <v>1260</v>
      </c>
      <c r="I471" s="11">
        <v>2227</v>
      </c>
      <c r="J471" s="10" t="s">
        <v>140</v>
      </c>
      <c r="K471" s="55" t="s">
        <v>3976</v>
      </c>
      <c r="L471" s="185">
        <v>1</v>
      </c>
      <c r="M471" s="338" t="s">
        <v>1606</v>
      </c>
      <c r="N471" s="186"/>
      <c r="O471" s="212"/>
      <c r="P471" s="222" t="s">
        <v>1094</v>
      </c>
      <c r="Q471" s="187">
        <f t="shared" si="35"/>
        <v>14.095855</v>
      </c>
      <c r="R471" s="56" t="str">
        <f t="shared" si="33"/>
        <v>13,361</v>
      </c>
      <c r="S471" s="342" t="str">
        <f t="shared" si="34"/>
        <v>2227SB</v>
      </c>
      <c r="T471" s="24"/>
      <c r="U471" s="21"/>
      <c r="V471" s="24"/>
      <c r="W471" s="21"/>
      <c r="X471" s="21"/>
      <c r="Y471" s="21"/>
      <c r="Z471" s="83"/>
      <c r="AA471" s="83"/>
      <c r="AB471" s="84"/>
      <c r="AC471" s="85"/>
      <c r="AD471" s="85"/>
      <c r="AE471" s="86"/>
      <c r="AF471" s="83"/>
    </row>
    <row r="472" spans="1:32" customFormat="1" ht="40" customHeight="1" thickBot="1" x14ac:dyDescent="1.1000000000000001">
      <c r="A472" s="28">
        <v>17</v>
      </c>
      <c r="B472" s="270" t="s">
        <v>101</v>
      </c>
      <c r="C472" s="28">
        <v>5</v>
      </c>
      <c r="D472" s="294" t="s">
        <v>2458</v>
      </c>
      <c r="E472" s="54">
        <f t="shared" si="32"/>
        <v>43717</v>
      </c>
      <c r="F472" s="188">
        <v>43717</v>
      </c>
      <c r="G472" s="360" t="s">
        <v>3554</v>
      </c>
      <c r="H472" s="4" t="s">
        <v>1260</v>
      </c>
      <c r="I472" s="11">
        <v>2228</v>
      </c>
      <c r="J472" s="10" t="s">
        <v>140</v>
      </c>
      <c r="K472" s="55" t="s">
        <v>3977</v>
      </c>
      <c r="L472" s="185">
        <v>1</v>
      </c>
      <c r="M472" s="338" t="s">
        <v>1095</v>
      </c>
      <c r="N472" s="186"/>
      <c r="O472" s="212"/>
      <c r="P472" s="222" t="s">
        <v>1096</v>
      </c>
      <c r="Q472" s="187">
        <f t="shared" si="35"/>
        <v>14.095855</v>
      </c>
      <c r="R472" s="56" t="str">
        <f t="shared" si="33"/>
        <v>13,361</v>
      </c>
      <c r="S472" s="342" t="str">
        <f t="shared" si="34"/>
        <v>2228SB</v>
      </c>
      <c r="T472" s="24"/>
      <c r="U472" s="21"/>
      <c r="V472" s="24"/>
      <c r="W472" s="21"/>
      <c r="X472" s="21"/>
      <c r="Y472" s="21"/>
      <c r="Z472" s="83"/>
      <c r="AA472" s="83"/>
      <c r="AB472" s="84"/>
      <c r="AC472" s="85"/>
      <c r="AD472" s="85"/>
      <c r="AE472" s="86"/>
      <c r="AF472" s="83"/>
    </row>
    <row r="473" spans="1:32" customFormat="1" ht="40" customHeight="1" thickBot="1" x14ac:dyDescent="1.1000000000000001">
      <c r="A473" s="28">
        <v>17</v>
      </c>
      <c r="B473" s="270" t="s">
        <v>101</v>
      </c>
      <c r="C473" s="28">
        <v>5</v>
      </c>
      <c r="D473" s="294" t="s">
        <v>2459</v>
      </c>
      <c r="E473" s="54">
        <f t="shared" si="32"/>
        <v>43262</v>
      </c>
      <c r="F473" s="188">
        <v>43262</v>
      </c>
      <c r="G473" s="360" t="s">
        <v>3554</v>
      </c>
      <c r="H473" s="4" t="s">
        <v>1260</v>
      </c>
      <c r="I473" s="11">
        <v>2229</v>
      </c>
      <c r="J473" s="10" t="s">
        <v>140</v>
      </c>
      <c r="K473" s="55" t="s">
        <v>3978</v>
      </c>
      <c r="L473" s="185">
        <v>1</v>
      </c>
      <c r="M473" s="338" t="s">
        <v>1607</v>
      </c>
      <c r="N473" s="186"/>
      <c r="O473" s="212"/>
      <c r="P473" s="221" t="s">
        <v>624</v>
      </c>
      <c r="Q473" s="187">
        <f t="shared" si="35"/>
        <v>14.095855</v>
      </c>
      <c r="R473" s="56" t="str">
        <f t="shared" si="33"/>
        <v>13,361</v>
      </c>
      <c r="S473" s="342" t="str">
        <f t="shared" si="34"/>
        <v>2229SB</v>
      </c>
      <c r="T473" s="24"/>
      <c r="U473" s="21"/>
      <c r="V473" s="24"/>
      <c r="W473" s="21"/>
      <c r="X473" s="21"/>
      <c r="Y473" s="21"/>
      <c r="Z473" s="83"/>
      <c r="AA473" s="83"/>
      <c r="AB473" s="84"/>
      <c r="AC473" s="85"/>
      <c r="AD473" s="85"/>
      <c r="AE473" s="86"/>
      <c r="AF473" s="83"/>
    </row>
    <row r="474" spans="1:32" customFormat="1" ht="40" customHeight="1" thickBot="1" x14ac:dyDescent="1.1000000000000001">
      <c r="A474" s="28">
        <v>17</v>
      </c>
      <c r="B474" s="270" t="s">
        <v>101</v>
      </c>
      <c r="C474" s="28">
        <v>5</v>
      </c>
      <c r="D474" s="294" t="s">
        <v>2459</v>
      </c>
      <c r="E474" s="54">
        <f t="shared" si="32"/>
        <v>43199</v>
      </c>
      <c r="F474" s="188">
        <v>43199</v>
      </c>
      <c r="G474" s="360" t="s">
        <v>3554</v>
      </c>
      <c r="H474" s="4" t="s">
        <v>1260</v>
      </c>
      <c r="I474" s="11">
        <v>2230</v>
      </c>
      <c r="J474" s="10" t="s">
        <v>140</v>
      </c>
      <c r="K474" s="55" t="s">
        <v>3979</v>
      </c>
      <c r="L474" s="185">
        <v>1</v>
      </c>
      <c r="M474" s="338" t="s">
        <v>1608</v>
      </c>
      <c r="N474" s="186"/>
      <c r="O474" s="212"/>
      <c r="P474" s="222" t="s">
        <v>609</v>
      </c>
      <c r="Q474" s="187">
        <f t="shared" si="35"/>
        <v>14.095855</v>
      </c>
      <c r="R474" s="56" t="str">
        <f t="shared" si="33"/>
        <v>13,361</v>
      </c>
      <c r="S474" s="342" t="str">
        <f t="shared" si="34"/>
        <v>2230SB</v>
      </c>
      <c r="T474" s="24"/>
      <c r="U474" s="21"/>
      <c r="V474" s="24"/>
      <c r="W474" s="21"/>
      <c r="X474" s="21"/>
      <c r="Y474" s="21"/>
      <c r="Z474" s="83"/>
      <c r="AA474" s="83"/>
      <c r="AB474" s="84"/>
      <c r="AC474" s="85"/>
      <c r="AD474" s="85"/>
      <c r="AE474" s="86"/>
      <c r="AF474" s="83"/>
    </row>
    <row r="475" spans="1:32" customFormat="1" ht="40" customHeight="1" thickBot="1" x14ac:dyDescent="1.1000000000000001">
      <c r="A475" s="28">
        <v>17</v>
      </c>
      <c r="B475" s="270" t="s">
        <v>101</v>
      </c>
      <c r="C475" s="28">
        <v>5</v>
      </c>
      <c r="D475" s="294" t="s">
        <v>2460</v>
      </c>
      <c r="E475" s="54">
        <f t="shared" si="32"/>
        <v>43381</v>
      </c>
      <c r="F475" s="188">
        <v>43381</v>
      </c>
      <c r="G475" s="360" t="s">
        <v>3554</v>
      </c>
      <c r="H475" s="4" t="s">
        <v>1260</v>
      </c>
      <c r="I475" s="11">
        <v>2231</v>
      </c>
      <c r="J475" s="10" t="s">
        <v>140</v>
      </c>
      <c r="K475" s="55" t="s">
        <v>3980</v>
      </c>
      <c r="L475" s="185">
        <v>1</v>
      </c>
      <c r="M475" s="338" t="s">
        <v>692</v>
      </c>
      <c r="N475" s="186"/>
      <c r="O475" s="212"/>
      <c r="P475" s="222" t="s">
        <v>693</v>
      </c>
      <c r="Q475" s="187">
        <f t="shared" si="35"/>
        <v>14.095855</v>
      </c>
      <c r="R475" s="56" t="str">
        <f t="shared" si="33"/>
        <v>13,361</v>
      </c>
      <c r="S475" s="342" t="str">
        <f t="shared" si="34"/>
        <v>2231SB</v>
      </c>
      <c r="T475" s="24"/>
      <c r="U475" s="21"/>
      <c r="V475" s="24"/>
      <c r="W475" s="21"/>
      <c r="X475" s="21"/>
      <c r="Y475" s="21"/>
      <c r="Z475" s="83"/>
      <c r="AA475" s="83"/>
      <c r="AB475" s="84"/>
      <c r="AC475" s="85"/>
      <c r="AD475" s="85"/>
      <c r="AE475" s="86"/>
      <c r="AF475" s="83"/>
    </row>
    <row r="476" spans="1:32" customFormat="1" ht="40" customHeight="1" thickBot="1" x14ac:dyDescent="1.1000000000000001">
      <c r="A476" s="28">
        <v>17</v>
      </c>
      <c r="B476" s="270" t="s">
        <v>101</v>
      </c>
      <c r="C476" s="28">
        <v>5</v>
      </c>
      <c r="D476" s="294" t="s">
        <v>2460</v>
      </c>
      <c r="E476" s="54">
        <f t="shared" si="32"/>
        <v>43199</v>
      </c>
      <c r="F476" s="188">
        <v>43199</v>
      </c>
      <c r="G476" s="360" t="s">
        <v>3554</v>
      </c>
      <c r="H476" s="4" t="s">
        <v>1260</v>
      </c>
      <c r="I476" s="11">
        <v>2232</v>
      </c>
      <c r="J476" s="10" t="s">
        <v>140</v>
      </c>
      <c r="K476" s="55" t="s">
        <v>3981</v>
      </c>
      <c r="L476" s="185">
        <v>1</v>
      </c>
      <c r="M476" s="338" t="s">
        <v>610</v>
      </c>
      <c r="N476" s="186"/>
      <c r="O476" s="212"/>
      <c r="P476" s="73" t="s">
        <v>611</v>
      </c>
      <c r="Q476" s="187">
        <f t="shared" si="35"/>
        <v>14.095855</v>
      </c>
      <c r="R476" s="56" t="str">
        <f t="shared" si="33"/>
        <v>13,361</v>
      </c>
      <c r="S476" s="342" t="str">
        <f t="shared" si="34"/>
        <v>2232SB</v>
      </c>
      <c r="T476" s="24"/>
      <c r="U476" s="21"/>
      <c r="V476" s="24"/>
      <c r="W476" s="21"/>
      <c r="X476" s="21"/>
      <c r="Y476" s="21"/>
      <c r="Z476" s="83"/>
      <c r="AA476" s="83"/>
      <c r="AB476" s="84"/>
      <c r="AC476" s="85"/>
      <c r="AD476" s="85"/>
      <c r="AE476" s="86"/>
      <c r="AF476" s="83"/>
    </row>
    <row r="477" spans="1:32" customFormat="1" ht="40" customHeight="1" thickBot="1" x14ac:dyDescent="1.1000000000000001">
      <c r="A477" s="28">
        <v>17</v>
      </c>
      <c r="B477" s="270" t="s">
        <v>101</v>
      </c>
      <c r="C477" s="28">
        <v>5</v>
      </c>
      <c r="D477" s="294" t="s">
        <v>2443</v>
      </c>
      <c r="E477" s="54">
        <f t="shared" si="32"/>
        <v>43430</v>
      </c>
      <c r="F477" s="188">
        <v>43430</v>
      </c>
      <c r="G477" s="360" t="s">
        <v>3554</v>
      </c>
      <c r="H477" s="4" t="s">
        <v>1260</v>
      </c>
      <c r="I477" s="11">
        <v>2233</v>
      </c>
      <c r="J477" s="10" t="s">
        <v>140</v>
      </c>
      <c r="K477" s="55" t="s">
        <v>3982</v>
      </c>
      <c r="L477" s="185">
        <v>1</v>
      </c>
      <c r="M477" s="338" t="s">
        <v>1609</v>
      </c>
      <c r="N477" s="186"/>
      <c r="O477" s="212"/>
      <c r="P477" s="73" t="s">
        <v>747</v>
      </c>
      <c r="Q477" s="187">
        <f t="shared" si="35"/>
        <v>14.095855</v>
      </c>
      <c r="R477" s="56" t="str">
        <f t="shared" si="33"/>
        <v>13,361</v>
      </c>
      <c r="S477" s="342" t="str">
        <f t="shared" si="34"/>
        <v>2233SB</v>
      </c>
      <c r="T477" s="24"/>
      <c r="U477" s="21"/>
      <c r="V477" s="24"/>
      <c r="W477" s="21"/>
      <c r="X477" s="21"/>
      <c r="Y477" s="21"/>
      <c r="Z477" s="83"/>
      <c r="AA477" s="83"/>
      <c r="AB477" s="84"/>
      <c r="AC477" s="85"/>
      <c r="AD477" s="85"/>
      <c r="AE477" s="86"/>
      <c r="AF477" s="83"/>
    </row>
    <row r="478" spans="1:32" customFormat="1" ht="40" customHeight="1" thickBot="1" x14ac:dyDescent="1.1000000000000001">
      <c r="A478" s="28">
        <v>17</v>
      </c>
      <c r="B478" s="270" t="s">
        <v>101</v>
      </c>
      <c r="C478" s="28">
        <v>5</v>
      </c>
      <c r="D478" s="294" t="s">
        <v>2443</v>
      </c>
      <c r="E478" s="54">
        <f t="shared" si="32"/>
        <v>43430</v>
      </c>
      <c r="F478" s="188">
        <v>43430</v>
      </c>
      <c r="G478" s="360" t="s">
        <v>3554</v>
      </c>
      <c r="H478" s="4" t="s">
        <v>1260</v>
      </c>
      <c r="I478" s="11">
        <v>2234</v>
      </c>
      <c r="J478" s="10" t="s">
        <v>140</v>
      </c>
      <c r="K478" s="55" t="s">
        <v>3983</v>
      </c>
      <c r="L478" s="185">
        <v>1</v>
      </c>
      <c r="M478" s="338" t="s">
        <v>1610</v>
      </c>
      <c r="N478" s="186"/>
      <c r="O478" s="212"/>
      <c r="P478" s="73" t="s">
        <v>748</v>
      </c>
      <c r="Q478" s="187">
        <f t="shared" si="35"/>
        <v>14.095855</v>
      </c>
      <c r="R478" s="56" t="str">
        <f t="shared" si="33"/>
        <v>13,361</v>
      </c>
      <c r="S478" s="342" t="str">
        <f t="shared" si="34"/>
        <v>2234SB</v>
      </c>
      <c r="T478" s="24"/>
      <c r="U478" s="21"/>
      <c r="V478" s="24"/>
      <c r="W478" s="21"/>
      <c r="X478" s="21"/>
      <c r="Y478" s="21"/>
      <c r="Z478" s="87"/>
      <c r="AA478" s="87"/>
      <c r="AB478" s="88"/>
      <c r="AC478" s="89"/>
      <c r="AD478" s="89"/>
      <c r="AE478" s="90"/>
      <c r="AF478" s="87"/>
    </row>
    <row r="479" spans="1:32" customFormat="1" ht="40" customHeight="1" thickBot="1" x14ac:dyDescent="1.1000000000000001">
      <c r="A479" s="28">
        <v>17</v>
      </c>
      <c r="B479" s="270" t="s">
        <v>101</v>
      </c>
      <c r="C479" s="28">
        <v>5</v>
      </c>
      <c r="D479" s="294" t="s">
        <v>2461</v>
      </c>
      <c r="E479" s="54">
        <f t="shared" si="32"/>
        <v>43514</v>
      </c>
      <c r="F479" s="188">
        <v>43514</v>
      </c>
      <c r="G479" s="360" t="s">
        <v>3554</v>
      </c>
      <c r="H479" s="4" t="s">
        <v>1260</v>
      </c>
      <c r="I479" s="11">
        <v>2235</v>
      </c>
      <c r="J479" s="10" t="s">
        <v>140</v>
      </c>
      <c r="K479" s="55" t="s">
        <v>3984</v>
      </c>
      <c r="L479" s="185">
        <v>1</v>
      </c>
      <c r="M479" s="338" t="s">
        <v>1611</v>
      </c>
      <c r="N479" s="186"/>
      <c r="O479" s="212"/>
      <c r="P479" s="73" t="s">
        <v>854</v>
      </c>
      <c r="Q479" s="187">
        <f t="shared" si="35"/>
        <v>14.095855</v>
      </c>
      <c r="R479" s="56" t="str">
        <f t="shared" si="33"/>
        <v>13,361</v>
      </c>
      <c r="S479" s="342" t="str">
        <f t="shared" si="34"/>
        <v>2235SB</v>
      </c>
      <c r="T479" s="24"/>
      <c r="U479" s="21"/>
      <c r="V479" s="24"/>
      <c r="W479" s="21"/>
      <c r="X479" s="21"/>
      <c r="Y479" s="21"/>
      <c r="Z479" s="83"/>
      <c r="AA479" s="83"/>
      <c r="AB479" s="84"/>
      <c r="AC479" s="85"/>
      <c r="AD479" s="85"/>
      <c r="AE479" s="86"/>
      <c r="AF479" s="83"/>
    </row>
    <row r="480" spans="1:32" customFormat="1" ht="40" customHeight="1" thickBot="1" x14ac:dyDescent="1.1000000000000001">
      <c r="A480" s="28">
        <v>16</v>
      </c>
      <c r="B480" s="270" t="s">
        <v>70</v>
      </c>
      <c r="C480" s="28">
        <v>5</v>
      </c>
      <c r="D480" s="294" t="s">
        <v>2462</v>
      </c>
      <c r="E480" s="54">
        <f t="shared" si="32"/>
        <v>43283</v>
      </c>
      <c r="F480" s="188">
        <v>43283</v>
      </c>
      <c r="G480" s="360" t="s">
        <v>3554</v>
      </c>
      <c r="H480" s="4" t="s">
        <v>1260</v>
      </c>
      <c r="I480" s="11">
        <v>2236</v>
      </c>
      <c r="J480" s="10" t="s">
        <v>140</v>
      </c>
      <c r="K480" s="55" t="s">
        <v>3985</v>
      </c>
      <c r="L480" s="185">
        <v>1</v>
      </c>
      <c r="M480" s="338" t="s">
        <v>635</v>
      </c>
      <c r="N480" s="186"/>
      <c r="O480" s="212"/>
      <c r="P480" s="73" t="s">
        <v>636</v>
      </c>
      <c r="Q480" s="187">
        <f t="shared" si="35"/>
        <v>14.095855</v>
      </c>
      <c r="R480" s="56" t="str">
        <f t="shared" si="33"/>
        <v>13,361</v>
      </c>
      <c r="S480" s="342" t="str">
        <f t="shared" si="34"/>
        <v>2236SB</v>
      </c>
      <c r="T480" s="24"/>
      <c r="U480" s="21"/>
      <c r="V480" s="24"/>
      <c r="W480" s="21"/>
      <c r="X480" s="21"/>
      <c r="Y480" s="21"/>
      <c r="Z480" s="83"/>
      <c r="AA480" s="83"/>
      <c r="AB480" s="84"/>
      <c r="AC480" s="85"/>
      <c r="AD480" s="85"/>
      <c r="AE480" s="86"/>
      <c r="AF480" s="83"/>
    </row>
    <row r="481" spans="1:32" customFormat="1" ht="40" customHeight="1" thickBot="1" x14ac:dyDescent="1.1000000000000001">
      <c r="A481" s="28">
        <v>16</v>
      </c>
      <c r="B481" s="270" t="s">
        <v>70</v>
      </c>
      <c r="C481" s="28">
        <v>5</v>
      </c>
      <c r="D481" s="294" t="s">
        <v>2463</v>
      </c>
      <c r="E481" s="54">
        <f t="shared" si="32"/>
        <v>43430</v>
      </c>
      <c r="F481" s="188">
        <v>43430</v>
      </c>
      <c r="G481" s="360" t="s">
        <v>3554</v>
      </c>
      <c r="H481" s="4" t="s">
        <v>1260</v>
      </c>
      <c r="I481" s="11">
        <v>2237</v>
      </c>
      <c r="J481" s="10" t="s">
        <v>140</v>
      </c>
      <c r="K481" s="55" t="s">
        <v>3986</v>
      </c>
      <c r="L481" s="185">
        <v>1</v>
      </c>
      <c r="M481" s="338" t="s">
        <v>1612</v>
      </c>
      <c r="N481" s="186"/>
      <c r="O481" s="212"/>
      <c r="P481" s="73" t="s">
        <v>749</v>
      </c>
      <c r="Q481" s="187">
        <f t="shared" si="35"/>
        <v>14.095855</v>
      </c>
      <c r="R481" s="56" t="str">
        <f t="shared" si="33"/>
        <v>13,361</v>
      </c>
      <c r="S481" s="342" t="str">
        <f t="shared" si="34"/>
        <v>2237SB</v>
      </c>
      <c r="T481" s="24"/>
      <c r="U481" s="21"/>
      <c r="V481" s="24"/>
      <c r="W481" s="21"/>
      <c r="X481" s="21"/>
      <c r="Y481" s="21"/>
      <c r="Z481" s="83"/>
      <c r="AA481" s="83"/>
      <c r="AB481" s="84"/>
      <c r="AC481" s="85"/>
      <c r="AD481" s="85"/>
      <c r="AE481" s="86"/>
      <c r="AF481" s="83"/>
    </row>
    <row r="482" spans="1:32" customFormat="1" ht="40" customHeight="1" thickBot="1" x14ac:dyDescent="1.1000000000000001">
      <c r="A482" s="28">
        <v>16</v>
      </c>
      <c r="B482" s="270" t="s">
        <v>70</v>
      </c>
      <c r="C482" s="28">
        <v>5</v>
      </c>
      <c r="D482" s="294" t="s">
        <v>2464</v>
      </c>
      <c r="E482" s="54">
        <f t="shared" si="32"/>
        <v>43514</v>
      </c>
      <c r="F482" s="188">
        <v>43514</v>
      </c>
      <c r="G482" s="360" t="s">
        <v>3554</v>
      </c>
      <c r="H482" s="4" t="s">
        <v>1260</v>
      </c>
      <c r="I482" s="11">
        <v>2238</v>
      </c>
      <c r="J482" s="10" t="s">
        <v>140</v>
      </c>
      <c r="K482" s="55" t="s">
        <v>3987</v>
      </c>
      <c r="L482" s="185">
        <v>1</v>
      </c>
      <c r="M482" s="338" t="s">
        <v>855</v>
      </c>
      <c r="N482" s="186"/>
      <c r="O482" s="212"/>
      <c r="P482" s="222" t="s">
        <v>856</v>
      </c>
      <c r="Q482" s="187">
        <f t="shared" si="35"/>
        <v>14.095855</v>
      </c>
      <c r="R482" s="56" t="str">
        <f t="shared" si="33"/>
        <v>13,361</v>
      </c>
      <c r="S482" s="342" t="str">
        <f t="shared" si="34"/>
        <v>2238SB</v>
      </c>
      <c r="T482" s="24"/>
      <c r="U482" s="21"/>
      <c r="V482" s="24"/>
      <c r="W482" s="21"/>
      <c r="X482" s="21"/>
      <c r="Y482" s="21"/>
      <c r="Z482" s="83"/>
      <c r="AA482" s="83"/>
      <c r="AB482" s="84"/>
      <c r="AC482" s="85"/>
      <c r="AD482" s="85"/>
      <c r="AE482" s="86"/>
      <c r="AF482" s="83"/>
    </row>
    <row r="483" spans="1:32" customFormat="1" ht="40" customHeight="1" thickBot="1" x14ac:dyDescent="1.1000000000000001">
      <c r="A483" s="28">
        <v>16</v>
      </c>
      <c r="B483" s="270" t="s">
        <v>70</v>
      </c>
      <c r="C483" s="28">
        <v>5</v>
      </c>
      <c r="D483" s="294" t="s">
        <v>2465</v>
      </c>
      <c r="E483" s="54">
        <f t="shared" si="32"/>
        <v>43262</v>
      </c>
      <c r="F483" s="188">
        <v>43262</v>
      </c>
      <c r="G483" s="360" t="s">
        <v>3554</v>
      </c>
      <c r="H483" s="4" t="s">
        <v>1260</v>
      </c>
      <c r="I483" s="11">
        <v>2239</v>
      </c>
      <c r="J483" s="10" t="s">
        <v>140</v>
      </c>
      <c r="K483" s="55" t="s">
        <v>3988</v>
      </c>
      <c r="L483" s="185">
        <v>1</v>
      </c>
      <c r="M483" s="338" t="s">
        <v>625</v>
      </c>
      <c r="N483" s="186"/>
      <c r="O483" s="212"/>
      <c r="P483" s="73" t="s">
        <v>2891</v>
      </c>
      <c r="Q483" s="187">
        <f t="shared" si="35"/>
        <v>14.095855</v>
      </c>
      <c r="R483" s="56" t="str">
        <f t="shared" si="33"/>
        <v>13,361</v>
      </c>
      <c r="S483" s="342" t="str">
        <f t="shared" si="34"/>
        <v>2239SB</v>
      </c>
      <c r="T483" s="24"/>
      <c r="U483" s="21"/>
      <c r="V483" s="24"/>
      <c r="W483" s="21"/>
      <c r="X483" s="21"/>
      <c r="Y483" s="21"/>
      <c r="Z483" s="83"/>
      <c r="AA483" s="83"/>
      <c r="AB483" s="84"/>
      <c r="AC483" s="85"/>
      <c r="AD483" s="85"/>
      <c r="AE483" s="86"/>
      <c r="AF483" s="83"/>
    </row>
    <row r="484" spans="1:32" customFormat="1" ht="40" customHeight="1" thickBot="1" x14ac:dyDescent="1.1000000000000001">
      <c r="A484" s="28">
        <v>16</v>
      </c>
      <c r="B484" s="270" t="s">
        <v>70</v>
      </c>
      <c r="C484" s="28">
        <v>5</v>
      </c>
      <c r="D484" s="294" t="s">
        <v>2466</v>
      </c>
      <c r="E484" s="54">
        <f t="shared" si="32"/>
        <v>43381</v>
      </c>
      <c r="F484" s="188">
        <v>43381</v>
      </c>
      <c r="G484" s="360" t="s">
        <v>3554</v>
      </c>
      <c r="H484" s="4" t="s">
        <v>1260</v>
      </c>
      <c r="I484" s="11">
        <v>2240</v>
      </c>
      <c r="J484" s="10" t="s">
        <v>140</v>
      </c>
      <c r="K484" s="55" t="s">
        <v>3989</v>
      </c>
      <c r="L484" s="185">
        <v>1</v>
      </c>
      <c r="M484" s="338" t="s">
        <v>694</v>
      </c>
      <c r="N484" s="186"/>
      <c r="O484" s="212"/>
      <c r="P484" s="73" t="s">
        <v>695</v>
      </c>
      <c r="Q484" s="187">
        <f t="shared" si="35"/>
        <v>14.095855</v>
      </c>
      <c r="R484" s="56" t="str">
        <f t="shared" si="33"/>
        <v>13,361</v>
      </c>
      <c r="S484" s="342" t="str">
        <f t="shared" si="34"/>
        <v>2240SB</v>
      </c>
      <c r="T484" s="24"/>
      <c r="U484" s="21"/>
      <c r="V484" s="24"/>
      <c r="W484" s="21"/>
      <c r="X484" s="21"/>
      <c r="Y484" s="21"/>
      <c r="Z484" s="83"/>
      <c r="AA484" s="83"/>
      <c r="AB484" s="84"/>
      <c r="AC484" s="85"/>
      <c r="AD484" s="85"/>
      <c r="AE484" s="86"/>
      <c r="AF484" s="83"/>
    </row>
    <row r="485" spans="1:32" customFormat="1" ht="40" customHeight="1" thickBot="1" x14ac:dyDescent="1.1000000000000001">
      <c r="A485" s="28">
        <v>16</v>
      </c>
      <c r="B485" s="270" t="s">
        <v>70</v>
      </c>
      <c r="C485" s="28">
        <v>5</v>
      </c>
      <c r="D485" s="294" t="s">
        <v>2467</v>
      </c>
      <c r="E485" s="54">
        <f t="shared" si="32"/>
        <v>44627</v>
      </c>
      <c r="F485" s="188">
        <v>44627</v>
      </c>
      <c r="G485" s="360" t="s">
        <v>3554</v>
      </c>
      <c r="H485" s="4" t="s">
        <v>1260</v>
      </c>
      <c r="I485" s="11">
        <v>2241</v>
      </c>
      <c r="J485" s="10" t="s">
        <v>140</v>
      </c>
      <c r="K485" s="55" t="s">
        <v>3990</v>
      </c>
      <c r="L485" s="185">
        <v>2</v>
      </c>
      <c r="M485" s="338" t="s">
        <v>4907</v>
      </c>
      <c r="N485" s="189"/>
      <c r="O485" s="259"/>
      <c r="P485" s="73" t="s">
        <v>2774</v>
      </c>
      <c r="Q485" s="187">
        <f t="shared" si="35"/>
        <v>14.095855</v>
      </c>
      <c r="R485" s="56" t="str">
        <f t="shared" si="33"/>
        <v>13,361</v>
      </c>
      <c r="S485" s="342" t="str">
        <f t="shared" si="34"/>
        <v>2241SB</v>
      </c>
      <c r="T485" s="24"/>
      <c r="U485" s="21"/>
      <c r="V485" s="24"/>
      <c r="W485" s="21"/>
      <c r="X485" s="21"/>
      <c r="Y485" s="21"/>
      <c r="Z485" s="83"/>
      <c r="AA485" s="83"/>
      <c r="AB485" s="84"/>
      <c r="AC485" s="85"/>
      <c r="AD485" s="85"/>
      <c r="AE485" s="86"/>
      <c r="AF485" s="83"/>
    </row>
    <row r="486" spans="1:32" customFormat="1" ht="40" customHeight="1" thickBot="1" x14ac:dyDescent="1.1000000000000001">
      <c r="A486" s="28">
        <v>16</v>
      </c>
      <c r="B486" s="270" t="s">
        <v>70</v>
      </c>
      <c r="C486" s="28">
        <v>5</v>
      </c>
      <c r="D486" s="294" t="s">
        <v>2468</v>
      </c>
      <c r="E486" s="54">
        <f t="shared" si="32"/>
        <v>41898</v>
      </c>
      <c r="F486" s="188">
        <v>41898</v>
      </c>
      <c r="G486" s="360" t="s">
        <v>3554</v>
      </c>
      <c r="H486" s="4" t="s">
        <v>1260</v>
      </c>
      <c r="I486" s="11">
        <v>2242</v>
      </c>
      <c r="J486" s="10" t="s">
        <v>140</v>
      </c>
      <c r="K486" s="55" t="s">
        <v>3991</v>
      </c>
      <c r="L486" s="185">
        <v>1</v>
      </c>
      <c r="M486" s="338" t="s">
        <v>1613</v>
      </c>
      <c r="N486" s="189"/>
      <c r="O486" s="213"/>
      <c r="P486" s="73" t="s">
        <v>155</v>
      </c>
      <c r="Q486" s="187">
        <f t="shared" si="35"/>
        <v>14.095855</v>
      </c>
      <c r="R486" s="56" t="str">
        <f t="shared" si="33"/>
        <v>13,361</v>
      </c>
      <c r="S486" s="342" t="str">
        <f t="shared" si="34"/>
        <v>2242SB</v>
      </c>
      <c r="T486" s="24"/>
      <c r="U486" s="21"/>
      <c r="V486" s="24"/>
      <c r="W486" s="21"/>
      <c r="X486" s="21"/>
      <c r="Y486" s="21"/>
      <c r="Z486" s="83"/>
      <c r="AA486" s="83"/>
      <c r="AB486" s="84"/>
      <c r="AC486" s="85"/>
      <c r="AD486" s="85"/>
      <c r="AE486" s="86"/>
      <c r="AF486" s="83"/>
    </row>
    <row r="487" spans="1:32" customFormat="1" ht="40" customHeight="1" thickBot="1" x14ac:dyDescent="1.1000000000000001">
      <c r="A487" s="28">
        <v>16</v>
      </c>
      <c r="B487" s="270" t="s">
        <v>70</v>
      </c>
      <c r="C487" s="28">
        <v>5</v>
      </c>
      <c r="D487" s="294" t="s">
        <v>2448</v>
      </c>
      <c r="E487" s="54">
        <f t="shared" si="32"/>
        <v>43717</v>
      </c>
      <c r="F487" s="188">
        <v>43717</v>
      </c>
      <c r="G487" s="360" t="s">
        <v>3554</v>
      </c>
      <c r="H487" s="4" t="s">
        <v>1260</v>
      </c>
      <c r="I487" s="11">
        <v>2243</v>
      </c>
      <c r="J487" s="10" t="s">
        <v>140</v>
      </c>
      <c r="K487" s="55" t="s">
        <v>3992</v>
      </c>
      <c r="L487" s="185">
        <v>1</v>
      </c>
      <c r="M487" s="338" t="s">
        <v>1097</v>
      </c>
      <c r="N487" s="186"/>
      <c r="O487" s="212"/>
      <c r="P487" s="73" t="s">
        <v>1098</v>
      </c>
      <c r="Q487" s="187">
        <f t="shared" si="35"/>
        <v>14.095855</v>
      </c>
      <c r="R487" s="56" t="str">
        <f t="shared" si="33"/>
        <v>13,361</v>
      </c>
      <c r="S487" s="342" t="str">
        <f t="shared" si="34"/>
        <v>2243SB</v>
      </c>
      <c r="T487" s="24"/>
      <c r="U487" s="21"/>
      <c r="V487" s="24"/>
      <c r="W487" s="21"/>
      <c r="X487" s="21"/>
      <c r="Y487" s="21"/>
      <c r="Z487" s="83"/>
      <c r="AA487" s="83"/>
      <c r="AB487" s="84"/>
      <c r="AC487" s="85"/>
      <c r="AD487" s="85"/>
      <c r="AE487" s="86"/>
      <c r="AF487" s="83"/>
    </row>
    <row r="488" spans="1:32" customFormat="1" ht="40" customHeight="1" thickBot="1" x14ac:dyDescent="1.1000000000000001">
      <c r="A488" s="28">
        <v>16</v>
      </c>
      <c r="B488" s="270" t="s">
        <v>70</v>
      </c>
      <c r="C488" s="28">
        <v>5</v>
      </c>
      <c r="D488" s="294" t="s">
        <v>2469</v>
      </c>
      <c r="E488" s="54">
        <f t="shared" si="32"/>
        <v>43717</v>
      </c>
      <c r="F488" s="188">
        <v>43717</v>
      </c>
      <c r="G488" s="360" t="s">
        <v>3554</v>
      </c>
      <c r="H488" s="4" t="s">
        <v>1260</v>
      </c>
      <c r="I488" s="11">
        <v>2244</v>
      </c>
      <c r="J488" s="10" t="s">
        <v>140</v>
      </c>
      <c r="K488" s="55" t="s">
        <v>3993</v>
      </c>
      <c r="L488" s="185">
        <v>1</v>
      </c>
      <c r="M488" s="338" t="s">
        <v>1614</v>
      </c>
      <c r="N488" s="186"/>
      <c r="O488" s="212"/>
      <c r="P488" s="73" t="s">
        <v>1099</v>
      </c>
      <c r="Q488" s="187">
        <f t="shared" si="35"/>
        <v>14.095855</v>
      </c>
      <c r="R488" s="56" t="str">
        <f t="shared" si="33"/>
        <v>13,361</v>
      </c>
      <c r="S488" s="342" t="str">
        <f t="shared" si="34"/>
        <v>2244SB</v>
      </c>
      <c r="T488" s="24"/>
      <c r="U488" s="21"/>
      <c r="V488" s="24"/>
      <c r="W488" s="21"/>
      <c r="X488" s="21"/>
      <c r="Y488" s="21"/>
      <c r="Z488" s="87"/>
      <c r="AA488" s="87"/>
      <c r="AB488" s="88"/>
      <c r="AC488" s="89"/>
      <c r="AD488" s="89"/>
      <c r="AE488" s="90"/>
      <c r="AF488" s="87"/>
    </row>
    <row r="489" spans="1:32" customFormat="1" ht="40" customHeight="1" thickBot="1" x14ac:dyDescent="1.1000000000000001">
      <c r="A489" s="28">
        <v>20</v>
      </c>
      <c r="B489" s="270" t="s">
        <v>136</v>
      </c>
      <c r="C489" s="28">
        <v>5</v>
      </c>
      <c r="D489" s="294" t="s">
        <v>2469</v>
      </c>
      <c r="E489" s="54">
        <f t="shared" si="32"/>
        <v>43717</v>
      </c>
      <c r="F489" s="188">
        <v>43717</v>
      </c>
      <c r="G489" s="360" t="s">
        <v>3554</v>
      </c>
      <c r="H489" s="4" t="s">
        <v>1260</v>
      </c>
      <c r="I489" s="11">
        <v>2245</v>
      </c>
      <c r="J489" s="10" t="s">
        <v>140</v>
      </c>
      <c r="K489" s="55" t="s">
        <v>3994</v>
      </c>
      <c r="L489" s="185">
        <v>1</v>
      </c>
      <c r="M489" s="338" t="s">
        <v>1615</v>
      </c>
      <c r="N489" s="186"/>
      <c r="O489" s="212"/>
      <c r="P489" s="73" t="s">
        <v>1100</v>
      </c>
      <c r="Q489" s="187">
        <f t="shared" si="35"/>
        <v>14.095855</v>
      </c>
      <c r="R489" s="56" t="str">
        <f t="shared" si="33"/>
        <v>13,361</v>
      </c>
      <c r="S489" s="342" t="str">
        <f t="shared" si="34"/>
        <v>2245SB</v>
      </c>
      <c r="T489" s="24"/>
      <c r="U489" s="21"/>
      <c r="V489" s="24"/>
      <c r="W489" s="21"/>
      <c r="X489" s="21"/>
      <c r="Y489" s="21"/>
      <c r="Z489" s="83"/>
      <c r="AA489" s="83"/>
      <c r="AB489" s="84"/>
      <c r="AC489" s="85"/>
      <c r="AD489" s="85"/>
      <c r="AE489" s="86"/>
      <c r="AF489" s="83"/>
    </row>
    <row r="490" spans="1:32" customFormat="1" ht="40" customHeight="1" thickBot="1" x14ac:dyDescent="1.1000000000000001">
      <c r="A490" s="28">
        <v>16</v>
      </c>
      <c r="B490" s="270" t="s">
        <v>70</v>
      </c>
      <c r="C490" s="28">
        <v>5</v>
      </c>
      <c r="D490" s="296" t="s">
        <v>2708</v>
      </c>
      <c r="E490" s="54">
        <f t="shared" ref="E490:E543" si="36">SUM(F490)</f>
        <v>43717</v>
      </c>
      <c r="F490" s="188">
        <v>43717</v>
      </c>
      <c r="G490" s="360" t="s">
        <v>3554</v>
      </c>
      <c r="H490" s="4" t="s">
        <v>1260</v>
      </c>
      <c r="I490" s="11">
        <v>2246</v>
      </c>
      <c r="J490" s="10" t="s">
        <v>140</v>
      </c>
      <c r="K490" s="55" t="s">
        <v>3995</v>
      </c>
      <c r="L490" s="185">
        <v>1</v>
      </c>
      <c r="M490" s="338" t="s">
        <v>1616</v>
      </c>
      <c r="N490" s="186"/>
      <c r="O490" s="212"/>
      <c r="P490" s="73" t="s">
        <v>1101</v>
      </c>
      <c r="Q490" s="187">
        <f t="shared" si="35"/>
        <v>14.095855</v>
      </c>
      <c r="R490" s="56" t="str">
        <f t="shared" si="33"/>
        <v>13,361</v>
      </c>
      <c r="S490" s="342" t="str">
        <f t="shared" si="34"/>
        <v>2246SB</v>
      </c>
      <c r="T490" s="24"/>
      <c r="U490" s="21"/>
      <c r="V490" s="24"/>
      <c r="W490" s="21"/>
      <c r="X490" s="21"/>
      <c r="Y490" s="21"/>
      <c r="Z490" s="83"/>
      <c r="AA490" s="83"/>
      <c r="AB490" s="84"/>
      <c r="AC490" s="85"/>
      <c r="AD490" s="85"/>
      <c r="AE490" s="86"/>
      <c r="AF490" s="83"/>
    </row>
    <row r="491" spans="1:32" customFormat="1" ht="40" customHeight="1" x14ac:dyDescent="1.05">
      <c r="A491" s="28">
        <v>16</v>
      </c>
      <c r="B491" s="270" t="s">
        <v>70</v>
      </c>
      <c r="C491" s="28">
        <v>5</v>
      </c>
      <c r="D491" s="296" t="s">
        <v>2708</v>
      </c>
      <c r="E491" s="54">
        <f t="shared" si="36"/>
        <v>43346</v>
      </c>
      <c r="F491" s="188">
        <v>43346</v>
      </c>
      <c r="G491" s="360" t="s">
        <v>3540</v>
      </c>
      <c r="H491" s="4" t="s">
        <v>1260</v>
      </c>
      <c r="I491" s="11">
        <v>2247</v>
      </c>
      <c r="J491" s="13" t="s">
        <v>32</v>
      </c>
      <c r="K491" s="55" t="s">
        <v>3996</v>
      </c>
      <c r="L491" s="185">
        <v>4</v>
      </c>
      <c r="M491" s="338" t="s">
        <v>647</v>
      </c>
      <c r="N491" s="186"/>
      <c r="O491" s="212"/>
      <c r="P491" s="73" t="s">
        <v>648</v>
      </c>
      <c r="Q491" s="187">
        <f t="shared" si="35"/>
        <v>14.095855</v>
      </c>
      <c r="R491" s="56" t="str">
        <f t="shared" si="33"/>
        <v>13,361</v>
      </c>
      <c r="S491" s="342" t="str">
        <f t="shared" si="34"/>
        <v>2247OT</v>
      </c>
      <c r="T491" s="24"/>
      <c r="U491" s="21"/>
      <c r="V491" s="24"/>
      <c r="W491" s="21"/>
      <c r="X491" s="21"/>
      <c r="Y491" s="21"/>
      <c r="Z491" s="82" t="s">
        <v>127</v>
      </c>
      <c r="AA491" s="82" t="s">
        <v>128</v>
      </c>
      <c r="AB491" s="82"/>
      <c r="AC491" s="82"/>
      <c r="AD491" s="82"/>
      <c r="AE491" s="82"/>
      <c r="AF491" s="82" t="s">
        <v>129</v>
      </c>
    </row>
    <row r="492" spans="1:32" customFormat="1" ht="40" customHeight="1" x14ac:dyDescent="1.05">
      <c r="A492" s="28">
        <v>16</v>
      </c>
      <c r="B492" s="270" t="s">
        <v>70</v>
      </c>
      <c r="C492" s="28">
        <v>5</v>
      </c>
      <c r="D492" s="296" t="s">
        <v>2709</v>
      </c>
      <c r="E492" s="54">
        <f t="shared" si="36"/>
        <v>45089</v>
      </c>
      <c r="F492" s="188">
        <v>45089</v>
      </c>
      <c r="G492" s="360" t="s">
        <v>3540</v>
      </c>
      <c r="H492" s="4" t="s">
        <v>1260</v>
      </c>
      <c r="I492" s="11">
        <v>2248</v>
      </c>
      <c r="J492" s="10" t="s">
        <v>33</v>
      </c>
      <c r="K492" s="55" t="s">
        <v>3997</v>
      </c>
      <c r="L492" s="185">
        <v>5</v>
      </c>
      <c r="M492" s="338" t="s">
        <v>4908</v>
      </c>
      <c r="N492" s="186"/>
      <c r="O492" s="212"/>
      <c r="P492" s="220" t="s">
        <v>2938</v>
      </c>
      <c r="Q492" s="187">
        <f t="shared" si="35"/>
        <v>14.095855</v>
      </c>
      <c r="R492" s="56" t="str">
        <f t="shared" si="33"/>
        <v>13,361</v>
      </c>
      <c r="S492" s="342" t="str">
        <f t="shared" si="34"/>
        <v>2248ET</v>
      </c>
      <c r="T492" s="24"/>
      <c r="U492" s="21"/>
      <c r="V492" s="24"/>
      <c r="W492" s="21"/>
      <c r="X492" s="21"/>
      <c r="Y492" s="21"/>
      <c r="Z492" s="82" t="s">
        <v>127</v>
      </c>
      <c r="AA492" s="82" t="s">
        <v>128</v>
      </c>
      <c r="AB492" s="82"/>
      <c r="AC492" s="82"/>
      <c r="AD492" s="82"/>
      <c r="AE492" s="82"/>
      <c r="AF492" s="82" t="s">
        <v>129</v>
      </c>
    </row>
    <row r="493" spans="1:32" customFormat="1" ht="40" customHeight="1" x14ac:dyDescent="1.05">
      <c r="A493" s="28">
        <v>20</v>
      </c>
      <c r="B493" s="270" t="s">
        <v>136</v>
      </c>
      <c r="C493" s="28">
        <v>5</v>
      </c>
      <c r="D493" s="294" t="s">
        <v>2709</v>
      </c>
      <c r="E493" s="54">
        <f t="shared" si="36"/>
        <v>44998</v>
      </c>
      <c r="F493" s="190">
        <v>44998</v>
      </c>
      <c r="G493" s="360" t="s">
        <v>3540</v>
      </c>
      <c r="H493" s="4" t="s">
        <v>1260</v>
      </c>
      <c r="I493" s="11">
        <v>2249</v>
      </c>
      <c r="J493" s="10" t="s">
        <v>33</v>
      </c>
      <c r="K493" s="55" t="s">
        <v>3998</v>
      </c>
      <c r="L493" s="193">
        <v>6</v>
      </c>
      <c r="M493" s="338" t="s">
        <v>4909</v>
      </c>
      <c r="N493" s="186"/>
      <c r="O493" s="212"/>
      <c r="P493" s="73" t="s">
        <v>2901</v>
      </c>
      <c r="Q493" s="187">
        <f t="shared" si="35"/>
        <v>14.095855</v>
      </c>
      <c r="R493" s="56" t="str">
        <f t="shared" si="33"/>
        <v>13,361</v>
      </c>
      <c r="S493" s="342" t="str">
        <f t="shared" si="34"/>
        <v>2249ET</v>
      </c>
      <c r="T493" s="24"/>
      <c r="U493" s="21"/>
      <c r="V493" s="24"/>
      <c r="W493" s="21"/>
      <c r="X493" s="21"/>
      <c r="Y493" s="21"/>
      <c r="Z493" s="82" t="s">
        <v>127</v>
      </c>
      <c r="AA493" s="82" t="s">
        <v>128</v>
      </c>
      <c r="AB493" s="82"/>
      <c r="AC493" s="82"/>
      <c r="AD493" s="82"/>
      <c r="AE493" s="82"/>
      <c r="AF493" s="82" t="s">
        <v>129</v>
      </c>
    </row>
    <row r="494" spans="1:32" customFormat="1" ht="40" customHeight="1" x14ac:dyDescent="1.05">
      <c r="A494" s="28">
        <v>20</v>
      </c>
      <c r="B494" s="270" t="s">
        <v>136</v>
      </c>
      <c r="C494" s="28">
        <v>5</v>
      </c>
      <c r="D494" s="294" t="s">
        <v>2710</v>
      </c>
      <c r="E494" s="54">
        <f t="shared" si="36"/>
        <v>44998</v>
      </c>
      <c r="F494" s="190">
        <v>44998</v>
      </c>
      <c r="G494" s="360" t="s">
        <v>3540</v>
      </c>
      <c r="H494" s="4" t="s">
        <v>1260</v>
      </c>
      <c r="I494" s="11">
        <v>2249</v>
      </c>
      <c r="J494" s="10" t="s">
        <v>32</v>
      </c>
      <c r="K494" s="55" t="s">
        <v>3999</v>
      </c>
      <c r="L494" s="185">
        <v>6</v>
      </c>
      <c r="M494" s="338" t="s">
        <v>4910</v>
      </c>
      <c r="N494" s="186"/>
      <c r="O494" s="212"/>
      <c r="P494" s="73" t="s">
        <v>2905</v>
      </c>
      <c r="Q494" s="187">
        <f t="shared" si="35"/>
        <v>14.095855</v>
      </c>
      <c r="R494" s="56" t="str">
        <f t="shared" si="33"/>
        <v>13,361</v>
      </c>
      <c r="S494" s="342" t="str">
        <f t="shared" si="34"/>
        <v>2249OT</v>
      </c>
      <c r="T494" s="24"/>
      <c r="U494" s="21"/>
      <c r="V494" s="24"/>
      <c r="W494" s="21"/>
      <c r="X494" s="21"/>
      <c r="Y494" s="21"/>
      <c r="Z494" s="82" t="s">
        <v>127</v>
      </c>
      <c r="AA494" s="82" t="s">
        <v>128</v>
      </c>
      <c r="AB494" s="82"/>
      <c r="AC494" s="82"/>
      <c r="AD494" s="82"/>
      <c r="AE494" s="82"/>
      <c r="AF494" s="82" t="s">
        <v>129</v>
      </c>
    </row>
    <row r="495" spans="1:32" customFormat="1" ht="40" customHeight="1" x14ac:dyDescent="1.05">
      <c r="A495" s="28">
        <v>20</v>
      </c>
      <c r="B495" s="270" t="s">
        <v>136</v>
      </c>
      <c r="C495" s="28">
        <v>5</v>
      </c>
      <c r="D495" s="294" t="s">
        <v>2470</v>
      </c>
      <c r="E495" s="54">
        <f t="shared" si="36"/>
        <v>44998</v>
      </c>
      <c r="F495" s="188">
        <v>44998</v>
      </c>
      <c r="G495" s="360" t="s">
        <v>3540</v>
      </c>
      <c r="H495" s="4" t="s">
        <v>1260</v>
      </c>
      <c r="I495" s="11">
        <v>2250</v>
      </c>
      <c r="J495" s="10" t="s">
        <v>33</v>
      </c>
      <c r="K495" s="55" t="s">
        <v>4000</v>
      </c>
      <c r="L495" s="185">
        <v>6</v>
      </c>
      <c r="M495" s="338" t="s">
        <v>4911</v>
      </c>
      <c r="N495" s="186"/>
      <c r="O495" s="212"/>
      <c r="P495" s="73" t="s">
        <v>2906</v>
      </c>
      <c r="Q495" s="187">
        <f t="shared" si="35"/>
        <v>14.095855</v>
      </c>
      <c r="R495" s="56" t="str">
        <f t="shared" si="33"/>
        <v>13,361</v>
      </c>
      <c r="S495" s="342" t="str">
        <f t="shared" si="34"/>
        <v>2250ET</v>
      </c>
      <c r="T495" s="24"/>
      <c r="U495" s="21"/>
      <c r="V495" s="24"/>
      <c r="W495" s="21"/>
      <c r="X495" s="21"/>
      <c r="Y495" s="21"/>
      <c r="Z495" s="82" t="s">
        <v>127</v>
      </c>
      <c r="AA495" s="82" t="s">
        <v>128</v>
      </c>
      <c r="AB495" s="82"/>
      <c r="AC495" s="82"/>
      <c r="AD495" s="82"/>
      <c r="AE495" s="82"/>
      <c r="AF495" s="82" t="s">
        <v>129</v>
      </c>
    </row>
    <row r="496" spans="1:32" customFormat="1" ht="40" customHeight="1" thickBot="1" x14ac:dyDescent="1.1000000000000001">
      <c r="A496" s="28">
        <v>8</v>
      </c>
      <c r="B496" s="270" t="s">
        <v>52</v>
      </c>
      <c r="C496" s="28">
        <v>1</v>
      </c>
      <c r="D496" s="294" t="s">
        <v>2450</v>
      </c>
      <c r="E496" s="54">
        <f t="shared" si="36"/>
        <v>43864</v>
      </c>
      <c r="F496" s="188">
        <v>43864</v>
      </c>
      <c r="G496" s="360" t="s">
        <v>3554</v>
      </c>
      <c r="H496" s="4" t="s">
        <v>1260</v>
      </c>
      <c r="I496" s="11">
        <v>2302</v>
      </c>
      <c r="J496" s="10" t="s">
        <v>140</v>
      </c>
      <c r="K496" s="55" t="s">
        <v>4001</v>
      </c>
      <c r="L496" s="185">
        <v>1</v>
      </c>
      <c r="M496" s="338" t="s">
        <v>1928</v>
      </c>
      <c r="N496" s="186"/>
      <c r="O496" s="212"/>
      <c r="P496" s="73" t="s">
        <v>1929</v>
      </c>
      <c r="Q496" s="187">
        <f t="shared" si="35"/>
        <v>14.095855</v>
      </c>
      <c r="R496" s="56" t="str">
        <f t="shared" si="33"/>
        <v>13,361</v>
      </c>
      <c r="S496" s="342" t="str">
        <f t="shared" si="34"/>
        <v>2302SB</v>
      </c>
      <c r="T496" s="24"/>
      <c r="U496" s="21"/>
      <c r="V496" s="24"/>
      <c r="W496" s="21"/>
      <c r="X496" s="21"/>
      <c r="Y496" s="21"/>
      <c r="Z496" s="87"/>
      <c r="AA496" s="87"/>
      <c r="AB496" s="88"/>
      <c r="AC496" s="89"/>
      <c r="AD496" s="89"/>
      <c r="AE496" s="90"/>
      <c r="AF496" s="87"/>
    </row>
    <row r="497" spans="1:32" customFormat="1" ht="40" customHeight="1" thickBot="1" x14ac:dyDescent="1.1000000000000001">
      <c r="A497" s="28">
        <v>8</v>
      </c>
      <c r="B497" s="270" t="s">
        <v>52</v>
      </c>
      <c r="C497" s="28">
        <v>1</v>
      </c>
      <c r="D497" s="294" t="s">
        <v>2450</v>
      </c>
      <c r="E497" s="54">
        <f t="shared" si="36"/>
        <v>43864</v>
      </c>
      <c r="F497" s="188">
        <v>43864</v>
      </c>
      <c r="G497" s="360" t="s">
        <v>3554</v>
      </c>
      <c r="H497" s="4" t="s">
        <v>1260</v>
      </c>
      <c r="I497" s="11">
        <v>2303</v>
      </c>
      <c r="J497" s="10" t="s">
        <v>140</v>
      </c>
      <c r="K497" s="55" t="s">
        <v>4002</v>
      </c>
      <c r="L497" s="185">
        <v>1</v>
      </c>
      <c r="M497" s="338" t="s">
        <v>1930</v>
      </c>
      <c r="N497" s="186"/>
      <c r="O497" s="212"/>
      <c r="P497" s="222" t="s">
        <v>1931</v>
      </c>
      <c r="Q497" s="187">
        <f t="shared" si="35"/>
        <v>14.095855</v>
      </c>
      <c r="R497" s="56" t="str">
        <f t="shared" si="33"/>
        <v>13,361</v>
      </c>
      <c r="S497" s="342" t="str">
        <f t="shared" si="34"/>
        <v>2303SB</v>
      </c>
      <c r="T497" s="24"/>
      <c r="U497" s="21"/>
      <c r="V497" s="24"/>
      <c r="W497" s="21"/>
      <c r="X497" s="21"/>
      <c r="Y497" s="21"/>
      <c r="Z497" s="83"/>
      <c r="AA497" s="83"/>
      <c r="AB497" s="84"/>
      <c r="AC497" s="85"/>
      <c r="AD497" s="85"/>
      <c r="AE497" s="86"/>
      <c r="AF497" s="83"/>
    </row>
    <row r="498" spans="1:32" customFormat="1" ht="40" customHeight="1" thickBot="1" x14ac:dyDescent="1.1000000000000001">
      <c r="A498" s="28">
        <v>8</v>
      </c>
      <c r="B498" s="270" t="s">
        <v>52</v>
      </c>
      <c r="C498" s="28">
        <v>1</v>
      </c>
      <c r="D498" s="294" t="s">
        <v>2450</v>
      </c>
      <c r="E498" s="54">
        <f t="shared" si="36"/>
        <v>43864</v>
      </c>
      <c r="F498" s="188">
        <v>43864</v>
      </c>
      <c r="G498" s="360" t="s">
        <v>3554</v>
      </c>
      <c r="H498" s="4" t="s">
        <v>1260</v>
      </c>
      <c r="I498" s="11">
        <v>2304</v>
      </c>
      <c r="J498" s="10" t="s">
        <v>140</v>
      </c>
      <c r="K498" s="55" t="s">
        <v>4003</v>
      </c>
      <c r="L498" s="185">
        <v>1</v>
      </c>
      <c r="M498" s="338" t="s">
        <v>1932</v>
      </c>
      <c r="N498" s="186"/>
      <c r="O498" s="212"/>
      <c r="P498" s="222" t="s">
        <v>1933</v>
      </c>
      <c r="Q498" s="187">
        <f t="shared" si="35"/>
        <v>14.095855</v>
      </c>
      <c r="R498" s="56" t="str">
        <f t="shared" si="33"/>
        <v>13,361</v>
      </c>
      <c r="S498" s="342" t="str">
        <f t="shared" si="34"/>
        <v>2304SB</v>
      </c>
      <c r="T498" s="24"/>
      <c r="U498" s="21"/>
      <c r="V498" s="24"/>
      <c r="W498" s="21"/>
      <c r="X498" s="21"/>
      <c r="Y498" s="21"/>
      <c r="Z498" s="83"/>
      <c r="AA498" s="83"/>
      <c r="AB498" s="84"/>
      <c r="AC498" s="85"/>
      <c r="AD498" s="85"/>
      <c r="AE498" s="86"/>
      <c r="AF498" s="83"/>
    </row>
    <row r="499" spans="1:32" customFormat="1" ht="40" customHeight="1" thickBot="1" x14ac:dyDescent="1.1000000000000001">
      <c r="A499" s="28">
        <v>8</v>
      </c>
      <c r="B499" s="270" t="s">
        <v>52</v>
      </c>
      <c r="C499" s="28">
        <v>1</v>
      </c>
      <c r="D499" s="294" t="s">
        <v>2427</v>
      </c>
      <c r="E499" s="54">
        <f t="shared" si="36"/>
        <v>43864</v>
      </c>
      <c r="F499" s="188">
        <v>43864</v>
      </c>
      <c r="G499" s="360" t="s">
        <v>3554</v>
      </c>
      <c r="H499" s="4" t="s">
        <v>1260</v>
      </c>
      <c r="I499" s="11">
        <v>2305</v>
      </c>
      <c r="J499" s="10" t="s">
        <v>140</v>
      </c>
      <c r="K499" s="55" t="s">
        <v>4004</v>
      </c>
      <c r="L499" s="185">
        <v>1</v>
      </c>
      <c r="M499" s="338" t="s">
        <v>1934</v>
      </c>
      <c r="N499" s="186"/>
      <c r="O499" s="212"/>
      <c r="P499" s="222" t="s">
        <v>1935</v>
      </c>
      <c r="Q499" s="187">
        <f t="shared" si="35"/>
        <v>14.095855</v>
      </c>
      <c r="R499" s="56" t="str">
        <f t="shared" si="33"/>
        <v>13,361</v>
      </c>
      <c r="S499" s="342" t="str">
        <f t="shared" si="34"/>
        <v>2305SB</v>
      </c>
      <c r="T499" s="24"/>
      <c r="U499" s="21"/>
      <c r="V499" s="24"/>
      <c r="W499" s="21"/>
      <c r="X499" s="21"/>
      <c r="Y499" s="21"/>
      <c r="Z499" s="83"/>
      <c r="AA499" s="83"/>
      <c r="AB499" s="84"/>
      <c r="AC499" s="85"/>
      <c r="AD499" s="85"/>
      <c r="AE499" s="86"/>
      <c r="AF499" s="83"/>
    </row>
    <row r="500" spans="1:32" customFormat="1" ht="40" customHeight="1" thickBot="1" x14ac:dyDescent="1.1000000000000001">
      <c r="A500" s="28">
        <v>8</v>
      </c>
      <c r="B500" s="270" t="s">
        <v>52</v>
      </c>
      <c r="C500" s="28">
        <v>1</v>
      </c>
      <c r="D500" s="294" t="s">
        <v>2428</v>
      </c>
      <c r="E500" s="54">
        <f t="shared" si="36"/>
        <v>43864</v>
      </c>
      <c r="F500" s="188">
        <v>43864</v>
      </c>
      <c r="G500" s="360" t="s">
        <v>3554</v>
      </c>
      <c r="H500" s="4" t="s">
        <v>1260</v>
      </c>
      <c r="I500" s="11">
        <v>2306</v>
      </c>
      <c r="J500" s="10" t="s">
        <v>140</v>
      </c>
      <c r="K500" s="55" t="s">
        <v>4005</v>
      </c>
      <c r="L500" s="185">
        <v>1</v>
      </c>
      <c r="M500" s="338" t="s">
        <v>1936</v>
      </c>
      <c r="N500" s="186"/>
      <c r="O500" s="212"/>
      <c r="P500" s="73" t="s">
        <v>1937</v>
      </c>
      <c r="Q500" s="187">
        <f t="shared" si="35"/>
        <v>14.095855</v>
      </c>
      <c r="R500" s="56" t="str">
        <f t="shared" si="33"/>
        <v>13,361</v>
      </c>
      <c r="S500" s="342" t="str">
        <f t="shared" si="34"/>
        <v>2306SB</v>
      </c>
      <c r="T500" s="24"/>
      <c r="U500" s="21"/>
      <c r="V500" s="24"/>
      <c r="W500" s="21"/>
      <c r="X500" s="21"/>
      <c r="Y500" s="21"/>
      <c r="Z500" s="83"/>
      <c r="AA500" s="83"/>
      <c r="AB500" s="84"/>
      <c r="AC500" s="85"/>
      <c r="AD500" s="85"/>
      <c r="AE500" s="86"/>
      <c r="AF500" s="83"/>
    </row>
    <row r="501" spans="1:32" customFormat="1" ht="40" customHeight="1" thickBot="1" x14ac:dyDescent="1.1000000000000001">
      <c r="A501" s="28">
        <v>3</v>
      </c>
      <c r="B501" s="270" t="s">
        <v>42</v>
      </c>
      <c r="C501" s="28">
        <v>1</v>
      </c>
      <c r="D501" s="294" t="s">
        <v>2428</v>
      </c>
      <c r="E501" s="54">
        <f t="shared" si="36"/>
        <v>43864</v>
      </c>
      <c r="F501" s="188">
        <v>43864</v>
      </c>
      <c r="G501" s="360" t="s">
        <v>3554</v>
      </c>
      <c r="H501" s="4" t="s">
        <v>1260</v>
      </c>
      <c r="I501" s="11">
        <v>2307</v>
      </c>
      <c r="J501" s="10" t="s">
        <v>140</v>
      </c>
      <c r="K501" s="55" t="s">
        <v>4006</v>
      </c>
      <c r="L501" s="185">
        <v>1</v>
      </c>
      <c r="M501" s="338" t="s">
        <v>1938</v>
      </c>
      <c r="N501" s="186"/>
      <c r="O501" s="212"/>
      <c r="P501" s="73" t="s">
        <v>1939</v>
      </c>
      <c r="Q501" s="187">
        <f t="shared" si="35"/>
        <v>14.095855</v>
      </c>
      <c r="R501" s="56" t="str">
        <f t="shared" si="33"/>
        <v>13,361</v>
      </c>
      <c r="S501" s="342" t="str">
        <f t="shared" si="34"/>
        <v>2307SB</v>
      </c>
      <c r="T501" s="24"/>
      <c r="U501" s="21"/>
      <c r="V501" s="24"/>
      <c r="W501" s="21"/>
      <c r="X501" s="21"/>
      <c r="Y501" s="21"/>
      <c r="Z501" s="83"/>
      <c r="AA501" s="83"/>
      <c r="AB501" s="84"/>
      <c r="AC501" s="85"/>
      <c r="AD501" s="85"/>
      <c r="AE501" s="86"/>
      <c r="AF501" s="83"/>
    </row>
    <row r="502" spans="1:32" customFormat="1" ht="40" customHeight="1" thickBot="1" x14ac:dyDescent="1.1000000000000001">
      <c r="A502" s="28">
        <v>3</v>
      </c>
      <c r="B502" s="270" t="s">
        <v>42</v>
      </c>
      <c r="C502" s="28">
        <v>1</v>
      </c>
      <c r="D502" s="294" t="s">
        <v>2471</v>
      </c>
      <c r="E502" s="54">
        <f t="shared" si="36"/>
        <v>43864</v>
      </c>
      <c r="F502" s="188">
        <v>43864</v>
      </c>
      <c r="G502" s="360" t="s">
        <v>3554</v>
      </c>
      <c r="H502" s="4" t="s">
        <v>1260</v>
      </c>
      <c r="I502" s="11">
        <v>2308</v>
      </c>
      <c r="J502" s="10" t="s">
        <v>140</v>
      </c>
      <c r="K502" s="55" t="s">
        <v>4007</v>
      </c>
      <c r="L502" s="185">
        <v>1</v>
      </c>
      <c r="M502" s="338" t="s">
        <v>1940</v>
      </c>
      <c r="N502" s="186"/>
      <c r="O502" s="212"/>
      <c r="P502" s="73" t="s">
        <v>1941</v>
      </c>
      <c r="Q502" s="187">
        <f t="shared" si="35"/>
        <v>14.095855</v>
      </c>
      <c r="R502" s="56" t="str">
        <f t="shared" si="33"/>
        <v>13,361</v>
      </c>
      <c r="S502" s="342" t="str">
        <f t="shared" si="34"/>
        <v>2308SB</v>
      </c>
      <c r="T502" s="24"/>
      <c r="U502" s="21"/>
      <c r="V502" s="24"/>
      <c r="W502" s="21"/>
      <c r="X502" s="21"/>
      <c r="Y502" s="21"/>
      <c r="Z502" s="83"/>
      <c r="AA502" s="83"/>
      <c r="AB502" s="84"/>
      <c r="AC502" s="85"/>
      <c r="AD502" s="85"/>
      <c r="AE502" s="86"/>
      <c r="AF502" s="83"/>
    </row>
    <row r="503" spans="1:32" customFormat="1" ht="40" customHeight="1" thickBot="1" x14ac:dyDescent="1.1000000000000001">
      <c r="A503" s="28">
        <v>3</v>
      </c>
      <c r="B503" s="270" t="s">
        <v>42</v>
      </c>
      <c r="C503" s="28">
        <v>1</v>
      </c>
      <c r="D503" s="294" t="s">
        <v>2472</v>
      </c>
      <c r="E503" s="54">
        <f t="shared" si="36"/>
        <v>43864</v>
      </c>
      <c r="F503" s="188">
        <v>43864</v>
      </c>
      <c r="G503" s="360" t="s">
        <v>3554</v>
      </c>
      <c r="H503" s="4" t="s">
        <v>1260</v>
      </c>
      <c r="I503" s="11">
        <v>2309</v>
      </c>
      <c r="J503" s="10" t="s">
        <v>140</v>
      </c>
      <c r="K503" s="55" t="s">
        <v>4008</v>
      </c>
      <c r="L503" s="185">
        <v>1</v>
      </c>
      <c r="M503" s="338" t="s">
        <v>1942</v>
      </c>
      <c r="N503" s="186"/>
      <c r="O503" s="212"/>
      <c r="P503" s="73" t="s">
        <v>1943</v>
      </c>
      <c r="Q503" s="187">
        <f t="shared" si="35"/>
        <v>14.095855</v>
      </c>
      <c r="R503" s="56" t="str">
        <f t="shared" si="33"/>
        <v>13,361</v>
      </c>
      <c r="S503" s="342" t="str">
        <f t="shared" si="34"/>
        <v>2309SB</v>
      </c>
      <c r="T503" s="24"/>
      <c r="U503" s="21"/>
      <c r="V503" s="24"/>
      <c r="W503" s="21"/>
      <c r="X503" s="21"/>
      <c r="Y503" s="21"/>
      <c r="Z503" s="83"/>
      <c r="AA503" s="83"/>
      <c r="AB503" s="84"/>
      <c r="AC503" s="85"/>
      <c r="AD503" s="85"/>
      <c r="AE503" s="86"/>
      <c r="AF503" s="83"/>
    </row>
    <row r="504" spans="1:32" customFormat="1" ht="40" customHeight="1" thickBot="1" x14ac:dyDescent="1.1000000000000001">
      <c r="A504" s="28">
        <v>3</v>
      </c>
      <c r="B504" s="270" t="s">
        <v>42</v>
      </c>
      <c r="C504" s="28">
        <v>1</v>
      </c>
      <c r="D504" s="294" t="s">
        <v>2472</v>
      </c>
      <c r="E504" s="54">
        <f t="shared" si="36"/>
        <v>43864</v>
      </c>
      <c r="F504" s="188">
        <v>43864</v>
      </c>
      <c r="G504" s="360" t="s">
        <v>3554</v>
      </c>
      <c r="H504" s="4" t="s">
        <v>1260</v>
      </c>
      <c r="I504" s="11">
        <v>2310</v>
      </c>
      <c r="J504" s="10" t="s">
        <v>140</v>
      </c>
      <c r="K504" s="55" t="s">
        <v>4009</v>
      </c>
      <c r="L504" s="185">
        <v>1</v>
      </c>
      <c r="M504" s="338" t="s">
        <v>1944</v>
      </c>
      <c r="N504" s="186"/>
      <c r="O504" s="212"/>
      <c r="P504" s="73" t="s">
        <v>1945</v>
      </c>
      <c r="Q504" s="187">
        <f t="shared" si="35"/>
        <v>14.095855</v>
      </c>
      <c r="R504" s="56" t="str">
        <f t="shared" si="33"/>
        <v>13,361</v>
      </c>
      <c r="S504" s="342" t="str">
        <f t="shared" si="34"/>
        <v>2310SB</v>
      </c>
      <c r="T504" s="24"/>
      <c r="U504" s="21"/>
      <c r="V504" s="24"/>
      <c r="W504" s="21"/>
      <c r="X504" s="21"/>
      <c r="Y504" s="21"/>
      <c r="Z504" s="83"/>
      <c r="AA504" s="83"/>
      <c r="AB504" s="84"/>
      <c r="AC504" s="85"/>
      <c r="AD504" s="85"/>
      <c r="AE504" s="86"/>
      <c r="AF504" s="83"/>
    </row>
    <row r="505" spans="1:32" customFormat="1" ht="40" customHeight="1" thickBot="1" x14ac:dyDescent="1.1000000000000001">
      <c r="A505" s="28">
        <v>3</v>
      </c>
      <c r="B505" s="270" t="s">
        <v>42</v>
      </c>
      <c r="C505" s="28">
        <v>1</v>
      </c>
      <c r="D505" s="294" t="s">
        <v>2473</v>
      </c>
      <c r="E505" s="54">
        <f t="shared" si="36"/>
        <v>43864</v>
      </c>
      <c r="F505" s="188">
        <v>43864</v>
      </c>
      <c r="G505" s="360" t="s">
        <v>3554</v>
      </c>
      <c r="H505" s="4" t="s">
        <v>1260</v>
      </c>
      <c r="I505" s="11">
        <v>2311</v>
      </c>
      <c r="J505" s="10" t="s">
        <v>140</v>
      </c>
      <c r="K505" s="55" t="s">
        <v>4010</v>
      </c>
      <c r="L505" s="185">
        <v>1</v>
      </c>
      <c r="M505" s="338" t="s">
        <v>1946</v>
      </c>
      <c r="N505" s="186"/>
      <c r="O505" s="212"/>
      <c r="P505" s="221" t="s">
        <v>1947</v>
      </c>
      <c r="Q505" s="187">
        <f t="shared" si="35"/>
        <v>14.095855</v>
      </c>
      <c r="R505" s="56" t="str">
        <f t="shared" si="33"/>
        <v>13,361</v>
      </c>
      <c r="S505" s="342" t="str">
        <f t="shared" si="34"/>
        <v>2311SB</v>
      </c>
      <c r="T505" s="24"/>
      <c r="U505" s="21"/>
      <c r="V505" s="24"/>
      <c r="W505" s="21"/>
      <c r="X505" s="21"/>
      <c r="Y505" s="21"/>
      <c r="Z505" s="83"/>
      <c r="AA505" s="83"/>
      <c r="AB505" s="84"/>
      <c r="AC505" s="85"/>
      <c r="AD505" s="85"/>
      <c r="AE505" s="86"/>
      <c r="AF505" s="83"/>
    </row>
    <row r="506" spans="1:32" customFormat="1" ht="40" customHeight="1" x14ac:dyDescent="1.05">
      <c r="A506" s="28">
        <v>3</v>
      </c>
      <c r="B506" s="270" t="s">
        <v>42</v>
      </c>
      <c r="C506" s="28">
        <v>1</v>
      </c>
      <c r="D506" s="294" t="s">
        <v>2474</v>
      </c>
      <c r="E506" s="54">
        <f t="shared" si="36"/>
        <v>43514</v>
      </c>
      <c r="F506" s="188">
        <v>43514</v>
      </c>
      <c r="G506" s="360" t="s">
        <v>3540</v>
      </c>
      <c r="H506" s="4" t="s">
        <v>1260</v>
      </c>
      <c r="I506" s="11">
        <v>2312</v>
      </c>
      <c r="J506" s="10" t="s">
        <v>33</v>
      </c>
      <c r="K506" s="55" t="s">
        <v>4011</v>
      </c>
      <c r="L506" s="185">
        <v>4</v>
      </c>
      <c r="M506" s="338" t="s">
        <v>857</v>
      </c>
      <c r="N506" s="186"/>
      <c r="O506" s="212"/>
      <c r="P506" s="221" t="s">
        <v>858</v>
      </c>
      <c r="Q506" s="187">
        <f t="shared" si="35"/>
        <v>14.095855</v>
      </c>
      <c r="R506" s="56" t="str">
        <f t="shared" si="33"/>
        <v>13,361</v>
      </c>
      <c r="S506" s="342" t="str">
        <f t="shared" si="34"/>
        <v>2312ET</v>
      </c>
      <c r="T506" s="24"/>
      <c r="U506" s="21"/>
      <c r="V506" s="24"/>
      <c r="W506" s="21"/>
      <c r="X506" s="21"/>
      <c r="Y506" s="21"/>
      <c r="Z506" s="82" t="s">
        <v>127</v>
      </c>
      <c r="AA506" s="82" t="s">
        <v>128</v>
      </c>
      <c r="AB506" s="82"/>
      <c r="AC506" s="82"/>
      <c r="AD506" s="82"/>
      <c r="AE506" s="82"/>
      <c r="AF506" s="82" t="s">
        <v>129</v>
      </c>
    </row>
    <row r="507" spans="1:32" customFormat="1" ht="40" customHeight="1" x14ac:dyDescent="1.05">
      <c r="A507" s="28">
        <v>1</v>
      </c>
      <c r="B507" s="270" t="s">
        <v>23</v>
      </c>
      <c r="C507" s="28">
        <v>1</v>
      </c>
      <c r="D507" s="294" t="s">
        <v>2475</v>
      </c>
      <c r="E507" s="54">
        <f t="shared" si="36"/>
        <v>43535</v>
      </c>
      <c r="F507" s="188">
        <v>43535</v>
      </c>
      <c r="G507" s="360" t="s">
        <v>3540</v>
      </c>
      <c r="H507" s="4" t="s">
        <v>1260</v>
      </c>
      <c r="I507" s="11">
        <v>2313</v>
      </c>
      <c r="J507" s="10" t="s">
        <v>32</v>
      </c>
      <c r="K507" s="55" t="s">
        <v>4012</v>
      </c>
      <c r="L507" s="185">
        <v>5</v>
      </c>
      <c r="M507" s="338" t="s">
        <v>1617</v>
      </c>
      <c r="N507" s="186"/>
      <c r="O507" s="212"/>
      <c r="P507" s="73" t="s">
        <v>921</v>
      </c>
      <c r="Q507" s="187">
        <f t="shared" si="35"/>
        <v>14.095855</v>
      </c>
      <c r="R507" s="56" t="str">
        <f t="shared" si="33"/>
        <v>13,361</v>
      </c>
      <c r="S507" s="342" t="str">
        <f t="shared" si="34"/>
        <v>2313OT</v>
      </c>
      <c r="T507" s="24"/>
      <c r="U507" s="21"/>
      <c r="V507" s="24"/>
      <c r="W507" s="21"/>
      <c r="X507" s="21"/>
      <c r="Y507" s="21"/>
      <c r="Z507" s="82" t="s">
        <v>127</v>
      </c>
      <c r="AA507" s="82" t="s">
        <v>128</v>
      </c>
      <c r="AB507" s="82"/>
      <c r="AC507" s="82"/>
      <c r="AD507" s="82"/>
      <c r="AE507" s="82"/>
      <c r="AF507" s="82" t="s">
        <v>129</v>
      </c>
    </row>
    <row r="508" spans="1:32" customFormat="1" ht="40" customHeight="1" x14ac:dyDescent="1.05">
      <c r="A508" s="28">
        <v>1</v>
      </c>
      <c r="B508" s="270" t="s">
        <v>23</v>
      </c>
      <c r="C508" s="28">
        <v>1</v>
      </c>
      <c r="D508" s="294" t="s">
        <v>2476</v>
      </c>
      <c r="E508" s="54">
        <f t="shared" si="36"/>
        <v>45769</v>
      </c>
      <c r="F508" s="188">
        <v>45769</v>
      </c>
      <c r="G508" s="360" t="s">
        <v>3540</v>
      </c>
      <c r="H508" s="4" t="s">
        <v>1260</v>
      </c>
      <c r="I508" s="11">
        <v>2314</v>
      </c>
      <c r="J508" s="10" t="s">
        <v>32</v>
      </c>
      <c r="K508" s="55" t="s">
        <v>3166</v>
      </c>
      <c r="L508" s="185">
        <v>6</v>
      </c>
      <c r="M508" s="241">
        <v>9782758557302</v>
      </c>
      <c r="N508" s="186"/>
      <c r="O508" s="212"/>
      <c r="P508" s="73" t="s">
        <v>5288</v>
      </c>
      <c r="Q508" s="187">
        <f t="shared" si="35"/>
        <v>14.095855</v>
      </c>
      <c r="R508" s="56" t="str">
        <f t="shared" si="33"/>
        <v>13,361</v>
      </c>
      <c r="S508" s="342" t="str">
        <f t="shared" si="34"/>
        <v>2314OT</v>
      </c>
      <c r="T508" s="24"/>
      <c r="U508" s="21"/>
      <c r="V508" s="24"/>
      <c r="W508" s="21"/>
      <c r="X508" s="21"/>
      <c r="Y508" s="21"/>
      <c r="Z508" s="82" t="s">
        <v>127</v>
      </c>
      <c r="AA508" s="82" t="s">
        <v>128</v>
      </c>
      <c r="AB508" s="82"/>
      <c r="AC508" s="82"/>
      <c r="AD508" s="82"/>
      <c r="AE508" s="82"/>
      <c r="AF508" s="82" t="s">
        <v>129</v>
      </c>
    </row>
    <row r="509" spans="1:32" customFormat="1" ht="40" customHeight="1" x14ac:dyDescent="1.05">
      <c r="A509" s="28">
        <v>1</v>
      </c>
      <c r="B509" s="270" t="s">
        <v>23</v>
      </c>
      <c r="C509" s="28">
        <v>1</v>
      </c>
      <c r="D509" s="294" t="s">
        <v>2477</v>
      </c>
      <c r="E509" s="54">
        <f t="shared" si="36"/>
        <v>43514</v>
      </c>
      <c r="F509" s="188">
        <v>43514</v>
      </c>
      <c r="G509" s="360" t="s">
        <v>3540</v>
      </c>
      <c r="H509" s="4" t="s">
        <v>1260</v>
      </c>
      <c r="I509" s="11">
        <v>2315</v>
      </c>
      <c r="J509" s="10" t="s">
        <v>32</v>
      </c>
      <c r="K509" s="55" t="s">
        <v>4013</v>
      </c>
      <c r="L509" s="185">
        <v>5</v>
      </c>
      <c r="M509" s="338" t="s">
        <v>859</v>
      </c>
      <c r="N509" s="186"/>
      <c r="O509" s="212"/>
      <c r="P509" s="73" t="s">
        <v>860</v>
      </c>
      <c r="Q509" s="187">
        <f t="shared" si="35"/>
        <v>14.095855</v>
      </c>
      <c r="R509" s="56" t="str">
        <f t="shared" si="33"/>
        <v>13,361</v>
      </c>
      <c r="S509" s="342" t="str">
        <f t="shared" si="34"/>
        <v>2315OT</v>
      </c>
      <c r="T509" s="24"/>
      <c r="U509" s="21"/>
      <c r="V509" s="24"/>
      <c r="W509" s="21"/>
      <c r="X509" s="21"/>
      <c r="Y509" s="21"/>
      <c r="Z509" s="82" t="s">
        <v>127</v>
      </c>
      <c r="AA509" s="82" t="s">
        <v>128</v>
      </c>
      <c r="AB509" s="82"/>
      <c r="AC509" s="82"/>
      <c r="AD509" s="82"/>
      <c r="AE509" s="82"/>
      <c r="AF509" s="82" t="s">
        <v>129</v>
      </c>
    </row>
    <row r="510" spans="1:32" customFormat="1" ht="40" customHeight="1" x14ac:dyDescent="1.05">
      <c r="A510" s="28">
        <v>1</v>
      </c>
      <c r="B510" s="270" t="s">
        <v>23</v>
      </c>
      <c r="C510" s="28">
        <v>1</v>
      </c>
      <c r="D510" s="294" t="s">
        <v>2478</v>
      </c>
      <c r="E510" s="54">
        <f t="shared" si="36"/>
        <v>45769</v>
      </c>
      <c r="F510" s="188">
        <v>45769</v>
      </c>
      <c r="G510" s="360" t="s">
        <v>3540</v>
      </c>
      <c r="H510" s="4" t="s">
        <v>1260</v>
      </c>
      <c r="I510" s="11">
        <v>2316</v>
      </c>
      <c r="J510" s="10" t="s">
        <v>33</v>
      </c>
      <c r="K510" s="55" t="s">
        <v>3167</v>
      </c>
      <c r="L510" s="185">
        <v>6</v>
      </c>
      <c r="M510" s="241">
        <v>9782758557319</v>
      </c>
      <c r="N510" s="186"/>
      <c r="O510" s="212"/>
      <c r="P510" s="73" t="s">
        <v>5289</v>
      </c>
      <c r="Q510" s="187">
        <f t="shared" si="35"/>
        <v>14.095855</v>
      </c>
      <c r="R510" s="56" t="str">
        <f t="shared" si="33"/>
        <v>13,361</v>
      </c>
      <c r="S510" s="342" t="str">
        <f t="shared" si="34"/>
        <v>2316ET</v>
      </c>
      <c r="T510" s="24"/>
      <c r="U510" s="21"/>
      <c r="V510" s="24"/>
      <c r="W510" s="21"/>
      <c r="X510" s="21"/>
      <c r="Y510" s="21"/>
      <c r="Z510" s="82" t="s">
        <v>127</v>
      </c>
      <c r="AA510" s="82" t="s">
        <v>128</v>
      </c>
      <c r="AB510" s="82"/>
      <c r="AC510" s="82"/>
      <c r="AD510" s="82"/>
      <c r="AE510" s="82"/>
      <c r="AF510" s="82" t="s">
        <v>129</v>
      </c>
    </row>
    <row r="511" spans="1:32" customFormat="1" ht="40" customHeight="1" thickBot="1" x14ac:dyDescent="1.1000000000000001">
      <c r="A511" s="28">
        <v>5</v>
      </c>
      <c r="B511" s="270" t="s">
        <v>46</v>
      </c>
      <c r="C511" s="28">
        <v>1</v>
      </c>
      <c r="D511" s="294" t="s">
        <v>2478</v>
      </c>
      <c r="E511" s="54">
        <f t="shared" si="36"/>
        <v>43430</v>
      </c>
      <c r="F511" s="188">
        <v>43430</v>
      </c>
      <c r="G511" s="360" t="s">
        <v>3554</v>
      </c>
      <c r="H511" s="4" t="s">
        <v>1260</v>
      </c>
      <c r="I511" s="11">
        <v>2318</v>
      </c>
      <c r="J511" s="10" t="s">
        <v>140</v>
      </c>
      <c r="K511" s="55" t="s">
        <v>4014</v>
      </c>
      <c r="L511" s="185">
        <v>1</v>
      </c>
      <c r="M511" s="338" t="s">
        <v>1618</v>
      </c>
      <c r="N511" s="194"/>
      <c r="O511" s="212"/>
      <c r="P511" s="73" t="s">
        <v>750</v>
      </c>
      <c r="Q511" s="187">
        <f t="shared" si="35"/>
        <v>14.095855</v>
      </c>
      <c r="R511" s="56" t="str">
        <f t="shared" si="33"/>
        <v>13,361</v>
      </c>
      <c r="S511" s="342" t="str">
        <f t="shared" si="34"/>
        <v>2318SB</v>
      </c>
      <c r="T511" s="24"/>
      <c r="U511" s="21"/>
      <c r="V511" s="24"/>
      <c r="W511" s="21"/>
      <c r="X511" s="21"/>
      <c r="Y511" s="21"/>
      <c r="Z511" s="87"/>
      <c r="AA511" s="87"/>
      <c r="AB511" s="88"/>
      <c r="AC511" s="89"/>
      <c r="AD511" s="89"/>
      <c r="AE511" s="90"/>
      <c r="AF511" s="87"/>
    </row>
    <row r="512" spans="1:32" customFormat="1" ht="40" customHeight="1" thickBot="1" x14ac:dyDescent="1.1000000000000001">
      <c r="A512" s="28">
        <v>5</v>
      </c>
      <c r="B512" s="270" t="s">
        <v>46</v>
      </c>
      <c r="C512" s="28">
        <v>1</v>
      </c>
      <c r="D512" s="294" t="s">
        <v>2455</v>
      </c>
      <c r="E512" s="54">
        <f>SUM(F512)</f>
        <v>43430</v>
      </c>
      <c r="F512" s="188">
        <v>43430</v>
      </c>
      <c r="G512" s="360" t="s">
        <v>3554</v>
      </c>
      <c r="H512" s="4" t="s">
        <v>1260</v>
      </c>
      <c r="I512" s="11">
        <v>2319</v>
      </c>
      <c r="J512" s="10" t="s">
        <v>140</v>
      </c>
      <c r="K512" s="55" t="s">
        <v>4015</v>
      </c>
      <c r="L512" s="185">
        <v>1</v>
      </c>
      <c r="M512" s="338" t="s">
        <v>1619</v>
      </c>
      <c r="N512" s="189"/>
      <c r="O512" s="212"/>
      <c r="P512" s="73" t="s">
        <v>751</v>
      </c>
      <c r="Q512" s="187">
        <f t="shared" si="35"/>
        <v>14.095855</v>
      </c>
      <c r="R512" s="56" t="str">
        <f t="shared" si="33"/>
        <v>13,361</v>
      </c>
      <c r="S512" s="342" t="str">
        <f t="shared" si="34"/>
        <v>2319SB</v>
      </c>
      <c r="T512" s="24"/>
      <c r="U512" s="21"/>
      <c r="V512" s="24"/>
      <c r="W512" s="21"/>
      <c r="X512" s="21"/>
      <c r="Y512" s="21"/>
      <c r="Z512" s="82"/>
      <c r="AA512" s="82"/>
      <c r="AB512" s="82"/>
      <c r="AC512" s="82"/>
      <c r="AD512" s="82"/>
      <c r="AE512" s="82"/>
      <c r="AF512" s="82"/>
    </row>
    <row r="513" spans="1:32" customFormat="1" ht="40" customHeight="1" thickBot="1" x14ac:dyDescent="1.1000000000000001">
      <c r="A513" s="28">
        <v>5</v>
      </c>
      <c r="B513" s="270" t="s">
        <v>46</v>
      </c>
      <c r="C513" s="28">
        <v>1</v>
      </c>
      <c r="D513" s="294" t="s">
        <v>2455</v>
      </c>
      <c r="E513" s="54">
        <f t="shared" si="36"/>
        <v>43717</v>
      </c>
      <c r="F513" s="188">
        <v>43717</v>
      </c>
      <c r="G513" s="360" t="s">
        <v>3554</v>
      </c>
      <c r="H513" s="4" t="s">
        <v>1260</v>
      </c>
      <c r="I513" s="11">
        <v>2320</v>
      </c>
      <c r="J513" s="10" t="s">
        <v>140</v>
      </c>
      <c r="K513" s="55" t="s">
        <v>4016</v>
      </c>
      <c r="L513" s="185">
        <v>1</v>
      </c>
      <c r="M513" s="338" t="s">
        <v>1620</v>
      </c>
      <c r="N513" s="186"/>
      <c r="O513" s="212"/>
      <c r="P513" s="73" t="s">
        <v>1102</v>
      </c>
      <c r="Q513" s="187">
        <f t="shared" si="35"/>
        <v>14.095855</v>
      </c>
      <c r="R513" s="56" t="str">
        <f t="shared" si="33"/>
        <v>13,361</v>
      </c>
      <c r="S513" s="342" t="str">
        <f t="shared" si="34"/>
        <v>2320SB</v>
      </c>
      <c r="T513" s="24"/>
      <c r="U513" s="21"/>
      <c r="V513" s="24"/>
      <c r="W513" s="21"/>
      <c r="X513" s="21"/>
      <c r="Y513" s="21"/>
      <c r="Z513" s="83"/>
      <c r="AA513" s="83"/>
      <c r="AB513" s="84"/>
      <c r="AC513" s="85"/>
      <c r="AD513" s="85"/>
      <c r="AE513" s="86"/>
      <c r="AF513" s="83"/>
    </row>
    <row r="514" spans="1:32" customFormat="1" ht="40" customHeight="1" thickBot="1" x14ac:dyDescent="1.1000000000000001">
      <c r="A514" s="28">
        <v>5</v>
      </c>
      <c r="B514" s="270" t="s">
        <v>46</v>
      </c>
      <c r="C514" s="28">
        <v>1</v>
      </c>
      <c r="D514" s="294" t="s">
        <v>2456</v>
      </c>
      <c r="E514" s="54">
        <f t="shared" si="36"/>
        <v>42632</v>
      </c>
      <c r="F514" s="188">
        <v>42632</v>
      </c>
      <c r="G514" s="360" t="s">
        <v>3554</v>
      </c>
      <c r="H514" s="4" t="s">
        <v>1260</v>
      </c>
      <c r="I514" s="11">
        <v>2321</v>
      </c>
      <c r="J514" s="10" t="s">
        <v>140</v>
      </c>
      <c r="K514" s="55" t="s">
        <v>4017</v>
      </c>
      <c r="L514" s="185">
        <v>1</v>
      </c>
      <c r="M514" s="338" t="s">
        <v>1621</v>
      </c>
      <c r="N514" s="195"/>
      <c r="O514" s="212"/>
      <c r="P514" s="73" t="s">
        <v>317</v>
      </c>
      <c r="Q514" s="187">
        <f t="shared" si="35"/>
        <v>14.095855</v>
      </c>
      <c r="R514" s="56" t="str">
        <f t="shared" si="33"/>
        <v>13,361</v>
      </c>
      <c r="S514" s="342" t="str">
        <f t="shared" si="34"/>
        <v>2321SB</v>
      </c>
      <c r="T514" s="24"/>
      <c r="U514" s="21"/>
      <c r="V514" s="24"/>
      <c r="W514" s="21"/>
      <c r="X514" s="21"/>
      <c r="Y514" s="21"/>
      <c r="Z514" s="83"/>
      <c r="AA514" s="83"/>
      <c r="AB514" s="84"/>
      <c r="AC514" s="85"/>
      <c r="AD514" s="85"/>
      <c r="AE514" s="86"/>
      <c r="AF514" s="83"/>
    </row>
    <row r="515" spans="1:32" customFormat="1" ht="40" customHeight="1" thickBot="1" x14ac:dyDescent="1.1000000000000001">
      <c r="A515" s="28">
        <v>5</v>
      </c>
      <c r="B515" s="270" t="s">
        <v>46</v>
      </c>
      <c r="C515" s="28">
        <v>1</v>
      </c>
      <c r="D515" s="294" t="s">
        <v>2457</v>
      </c>
      <c r="E515" s="54">
        <f t="shared" si="36"/>
        <v>42632</v>
      </c>
      <c r="F515" s="188">
        <v>42632</v>
      </c>
      <c r="G515" s="360" t="s">
        <v>3554</v>
      </c>
      <c r="H515" s="4" t="s">
        <v>1260</v>
      </c>
      <c r="I515" s="11">
        <v>2322</v>
      </c>
      <c r="J515" s="10" t="s">
        <v>140</v>
      </c>
      <c r="K515" s="55" t="s">
        <v>4018</v>
      </c>
      <c r="L515" s="185">
        <v>1</v>
      </c>
      <c r="M515" s="338" t="s">
        <v>1622</v>
      </c>
      <c r="N515" s="186"/>
      <c r="O515" s="212"/>
      <c r="P515" s="73" t="s">
        <v>318</v>
      </c>
      <c r="Q515" s="187">
        <f t="shared" si="35"/>
        <v>14.095855</v>
      </c>
      <c r="R515" s="56" t="str">
        <f t="shared" si="33"/>
        <v>13,361</v>
      </c>
      <c r="S515" s="342" t="str">
        <f t="shared" si="34"/>
        <v>2322SB</v>
      </c>
      <c r="T515" s="24"/>
      <c r="U515" s="21"/>
      <c r="V515" s="24"/>
      <c r="W515" s="21"/>
      <c r="X515" s="21"/>
      <c r="Y515" s="21"/>
      <c r="Z515" s="83"/>
      <c r="AA515" s="83"/>
      <c r="AB515" s="84"/>
      <c r="AC515" s="85"/>
      <c r="AD515" s="85"/>
      <c r="AE515" s="86"/>
      <c r="AF515" s="83"/>
    </row>
    <row r="516" spans="1:32" customFormat="1" ht="40" customHeight="1" thickBot="1" x14ac:dyDescent="1.1000000000000001">
      <c r="A516" s="28">
        <v>5</v>
      </c>
      <c r="B516" s="270" t="s">
        <v>46</v>
      </c>
      <c r="C516" s="28">
        <v>1</v>
      </c>
      <c r="D516" s="294" t="s">
        <v>2457</v>
      </c>
      <c r="E516" s="54">
        <f t="shared" si="36"/>
        <v>42248</v>
      </c>
      <c r="F516" s="188">
        <v>42248</v>
      </c>
      <c r="G516" s="360" t="s">
        <v>3554</v>
      </c>
      <c r="H516" s="4" t="s">
        <v>1260</v>
      </c>
      <c r="I516" s="11">
        <v>2323</v>
      </c>
      <c r="J516" s="10" t="s">
        <v>140</v>
      </c>
      <c r="K516" s="55" t="s">
        <v>4019</v>
      </c>
      <c r="L516" s="185">
        <v>1</v>
      </c>
      <c r="M516" s="338" t="s">
        <v>1623</v>
      </c>
      <c r="N516" s="186"/>
      <c r="O516" s="212"/>
      <c r="P516" s="222" t="s">
        <v>214</v>
      </c>
      <c r="Q516" s="187">
        <f t="shared" si="35"/>
        <v>14.095855</v>
      </c>
      <c r="R516" s="56" t="str">
        <f t="shared" si="33"/>
        <v>13,361</v>
      </c>
      <c r="S516" s="342" t="str">
        <f t="shared" si="34"/>
        <v>2323SB</v>
      </c>
      <c r="T516" s="24"/>
      <c r="U516" s="21"/>
      <c r="V516" s="24"/>
      <c r="W516" s="21"/>
      <c r="X516" s="21"/>
      <c r="Y516" s="21"/>
      <c r="Z516" s="83"/>
      <c r="AA516" s="83"/>
      <c r="AB516" s="84"/>
      <c r="AC516" s="85"/>
      <c r="AD516" s="85"/>
      <c r="AE516" s="86"/>
      <c r="AF516" s="83"/>
    </row>
    <row r="517" spans="1:32" customFormat="1" ht="40" customHeight="1" thickBot="1" x14ac:dyDescent="1.1000000000000001">
      <c r="A517" s="28">
        <v>5</v>
      </c>
      <c r="B517" s="270" t="s">
        <v>46</v>
      </c>
      <c r="C517" s="28">
        <v>1</v>
      </c>
      <c r="D517" s="294" t="s">
        <v>2479</v>
      </c>
      <c r="E517" s="54">
        <f t="shared" si="36"/>
        <v>42051</v>
      </c>
      <c r="F517" s="188">
        <v>42051</v>
      </c>
      <c r="G517" s="360" t="s">
        <v>3554</v>
      </c>
      <c r="H517" s="4" t="s">
        <v>1260</v>
      </c>
      <c r="I517" s="11">
        <v>2324</v>
      </c>
      <c r="J517" s="10" t="s">
        <v>140</v>
      </c>
      <c r="K517" s="55" t="s">
        <v>4020</v>
      </c>
      <c r="L517" s="185">
        <v>1</v>
      </c>
      <c r="M517" s="338" t="s">
        <v>1624</v>
      </c>
      <c r="N517" s="189"/>
      <c r="O517" s="213"/>
      <c r="P517" s="222" t="s">
        <v>191</v>
      </c>
      <c r="Q517" s="187">
        <f t="shared" si="35"/>
        <v>14.095855</v>
      </c>
      <c r="R517" s="56" t="str">
        <f t="shared" si="33"/>
        <v>13,361</v>
      </c>
      <c r="S517" s="342" t="str">
        <f t="shared" si="34"/>
        <v>2324SB</v>
      </c>
      <c r="T517" s="24"/>
      <c r="U517" s="21"/>
      <c r="V517" s="24"/>
      <c r="W517" s="21"/>
      <c r="X517" s="21"/>
      <c r="Y517" s="21"/>
      <c r="Z517" s="83"/>
      <c r="AA517" s="83"/>
      <c r="AB517" s="84"/>
      <c r="AC517" s="85"/>
      <c r="AD517" s="85"/>
      <c r="AE517" s="86"/>
      <c r="AF517" s="83"/>
    </row>
    <row r="518" spans="1:32" customFormat="1" ht="40" customHeight="1" thickBot="1" x14ac:dyDescent="1.1000000000000001">
      <c r="A518" s="28">
        <v>5</v>
      </c>
      <c r="B518" s="270" t="s">
        <v>46</v>
      </c>
      <c r="C518" s="28">
        <v>1</v>
      </c>
      <c r="D518" s="294" t="s">
        <v>2439</v>
      </c>
      <c r="E518" s="54">
        <f t="shared" si="36"/>
        <v>42051</v>
      </c>
      <c r="F518" s="188">
        <v>42051</v>
      </c>
      <c r="G518" s="360" t="s">
        <v>3554</v>
      </c>
      <c r="H518" s="4" t="s">
        <v>1260</v>
      </c>
      <c r="I518" s="11">
        <v>2325</v>
      </c>
      <c r="J518" s="10" t="s">
        <v>140</v>
      </c>
      <c r="K518" s="55" t="s">
        <v>4021</v>
      </c>
      <c r="L518" s="185">
        <v>1</v>
      </c>
      <c r="M518" s="338" t="s">
        <v>1625</v>
      </c>
      <c r="N518" s="189"/>
      <c r="O518" s="213"/>
      <c r="P518" s="73" t="s">
        <v>192</v>
      </c>
      <c r="Q518" s="187">
        <f t="shared" si="35"/>
        <v>14.095855</v>
      </c>
      <c r="R518" s="56" t="str">
        <f t="shared" si="33"/>
        <v>13,361</v>
      </c>
      <c r="S518" s="342" t="str">
        <f t="shared" si="34"/>
        <v>2325SB</v>
      </c>
      <c r="T518" s="24"/>
      <c r="U518" s="21"/>
      <c r="V518" s="24"/>
      <c r="W518" s="21"/>
      <c r="X518" s="21"/>
      <c r="Y518" s="21"/>
      <c r="Z518" s="83"/>
      <c r="AA518" s="83"/>
      <c r="AB518" s="84"/>
      <c r="AC518" s="85"/>
      <c r="AD518" s="85"/>
      <c r="AE518" s="86"/>
      <c r="AF518" s="83"/>
    </row>
    <row r="519" spans="1:32" customFormat="1" ht="40" customHeight="1" thickBot="1" x14ac:dyDescent="1.1000000000000001">
      <c r="A519" s="28">
        <v>5</v>
      </c>
      <c r="B519" s="270" t="s">
        <v>46</v>
      </c>
      <c r="C519" s="28">
        <v>1</v>
      </c>
      <c r="D519" s="294" t="s">
        <v>2439</v>
      </c>
      <c r="E519" s="54">
        <f t="shared" si="36"/>
        <v>42632</v>
      </c>
      <c r="F519" s="188">
        <v>42632</v>
      </c>
      <c r="G519" s="360" t="s">
        <v>3554</v>
      </c>
      <c r="H519" s="4" t="s">
        <v>1260</v>
      </c>
      <c r="I519" s="11">
        <v>2326</v>
      </c>
      <c r="J519" s="10" t="s">
        <v>140</v>
      </c>
      <c r="K519" s="55" t="s">
        <v>4022</v>
      </c>
      <c r="L519" s="185">
        <v>1</v>
      </c>
      <c r="M519" s="338" t="s">
        <v>1626</v>
      </c>
      <c r="N519" s="186"/>
      <c r="O519" s="212"/>
      <c r="P519" s="73" t="s">
        <v>319</v>
      </c>
      <c r="Q519" s="187">
        <f t="shared" si="35"/>
        <v>14.095855</v>
      </c>
      <c r="R519" s="56" t="str">
        <f t="shared" si="33"/>
        <v>13,361</v>
      </c>
      <c r="S519" s="342" t="str">
        <f t="shared" si="34"/>
        <v>2326SB</v>
      </c>
      <c r="T519" s="24"/>
      <c r="U519" s="21"/>
      <c r="V519" s="24"/>
      <c r="W519" s="21"/>
      <c r="X519" s="21"/>
      <c r="Y519" s="21"/>
      <c r="Z519" s="83"/>
      <c r="AA519" s="83"/>
      <c r="AB519" s="84"/>
      <c r="AC519" s="85"/>
      <c r="AD519" s="85"/>
      <c r="AE519" s="86"/>
      <c r="AF519" s="83"/>
    </row>
    <row r="520" spans="1:32" customFormat="1" ht="40" customHeight="1" thickBot="1" x14ac:dyDescent="1.1000000000000001">
      <c r="A520" s="28">
        <v>5</v>
      </c>
      <c r="B520" s="270" t="s">
        <v>46</v>
      </c>
      <c r="C520" s="28">
        <v>1</v>
      </c>
      <c r="D520" s="294" t="s">
        <v>2669</v>
      </c>
      <c r="E520" s="54">
        <f t="shared" si="36"/>
        <v>43717</v>
      </c>
      <c r="F520" s="188">
        <v>43717</v>
      </c>
      <c r="G520" s="360" t="s">
        <v>3554</v>
      </c>
      <c r="H520" s="4" t="s">
        <v>1260</v>
      </c>
      <c r="I520" s="11">
        <v>2327</v>
      </c>
      <c r="J520" s="10" t="s">
        <v>140</v>
      </c>
      <c r="K520" s="55" t="s">
        <v>4023</v>
      </c>
      <c r="L520" s="185">
        <v>1</v>
      </c>
      <c r="M520" s="338" t="s">
        <v>1627</v>
      </c>
      <c r="N520" s="186"/>
      <c r="O520" s="212"/>
      <c r="P520" s="73" t="s">
        <v>1103</v>
      </c>
      <c r="Q520" s="187">
        <f t="shared" si="35"/>
        <v>14.095855</v>
      </c>
      <c r="R520" s="56" t="str">
        <f t="shared" si="33"/>
        <v>13,361</v>
      </c>
      <c r="S520" s="342" t="str">
        <f t="shared" si="34"/>
        <v>2327SB</v>
      </c>
      <c r="T520" s="24"/>
      <c r="U520" s="21"/>
      <c r="V520" s="24"/>
      <c r="W520" s="21"/>
      <c r="X520" s="21"/>
      <c r="Y520" s="21"/>
      <c r="Z520" s="83"/>
      <c r="AA520" s="83"/>
      <c r="AB520" s="84"/>
      <c r="AC520" s="85"/>
      <c r="AD520" s="85"/>
      <c r="AE520" s="86"/>
      <c r="AF520" s="83"/>
    </row>
    <row r="521" spans="1:32" customFormat="1" ht="40" customHeight="1" thickBot="1" x14ac:dyDescent="1.1000000000000001">
      <c r="A521" s="28">
        <v>17</v>
      </c>
      <c r="B521" s="270" t="s">
        <v>101</v>
      </c>
      <c r="C521" s="28">
        <v>5</v>
      </c>
      <c r="D521" s="294" t="s">
        <v>2669</v>
      </c>
      <c r="E521" s="54">
        <f t="shared" si="36"/>
        <v>43717</v>
      </c>
      <c r="F521" s="188">
        <v>43717</v>
      </c>
      <c r="G521" s="360" t="s">
        <v>3554</v>
      </c>
      <c r="H521" s="4" t="s">
        <v>1260</v>
      </c>
      <c r="I521" s="11">
        <v>2328</v>
      </c>
      <c r="J521" s="10" t="s">
        <v>140</v>
      </c>
      <c r="K521" s="55" t="s">
        <v>4024</v>
      </c>
      <c r="L521" s="185">
        <v>1</v>
      </c>
      <c r="M521" s="338" t="s">
        <v>1628</v>
      </c>
      <c r="N521" s="186"/>
      <c r="O521" s="212"/>
      <c r="P521" s="73" t="s">
        <v>1104</v>
      </c>
      <c r="Q521" s="187">
        <f t="shared" si="35"/>
        <v>14.095855</v>
      </c>
      <c r="R521" s="56" t="str">
        <f t="shared" si="33"/>
        <v>13,361</v>
      </c>
      <c r="S521" s="342" t="str">
        <f t="shared" si="34"/>
        <v>2328SB</v>
      </c>
      <c r="T521" s="24"/>
      <c r="U521" s="21"/>
      <c r="V521" s="24"/>
      <c r="W521" s="21"/>
      <c r="X521" s="21"/>
      <c r="Y521" s="21"/>
      <c r="Z521" s="83"/>
      <c r="AA521" s="83"/>
      <c r="AB521" s="84"/>
      <c r="AC521" s="85"/>
      <c r="AD521" s="85"/>
      <c r="AE521" s="86"/>
      <c r="AF521" s="83"/>
    </row>
    <row r="522" spans="1:32" customFormat="1" ht="40" customHeight="1" thickBot="1" x14ac:dyDescent="1.1000000000000001">
      <c r="A522" s="28">
        <v>17</v>
      </c>
      <c r="B522" s="270" t="s">
        <v>101</v>
      </c>
      <c r="C522" s="28">
        <v>5</v>
      </c>
      <c r="D522" s="294" t="s">
        <v>2670</v>
      </c>
      <c r="E522" s="54">
        <f t="shared" si="36"/>
        <v>43514</v>
      </c>
      <c r="F522" s="188">
        <v>43514</v>
      </c>
      <c r="G522" s="360" t="s">
        <v>3554</v>
      </c>
      <c r="H522" s="4" t="s">
        <v>1260</v>
      </c>
      <c r="I522" s="11">
        <v>2329</v>
      </c>
      <c r="J522" s="10" t="s">
        <v>140</v>
      </c>
      <c r="K522" s="55" t="s">
        <v>4025</v>
      </c>
      <c r="L522" s="185">
        <v>1</v>
      </c>
      <c r="M522" s="338" t="s">
        <v>861</v>
      </c>
      <c r="N522" s="186"/>
      <c r="O522" s="212"/>
      <c r="P522" s="73" t="s">
        <v>862</v>
      </c>
      <c r="Q522" s="187">
        <f t="shared" si="35"/>
        <v>14.095855</v>
      </c>
      <c r="R522" s="56" t="str">
        <f t="shared" si="33"/>
        <v>13,361</v>
      </c>
      <c r="S522" s="342" t="str">
        <f t="shared" si="34"/>
        <v>2329SB</v>
      </c>
      <c r="T522" s="24"/>
      <c r="U522" s="21"/>
      <c r="V522" s="24"/>
      <c r="W522" s="21"/>
      <c r="X522" s="21"/>
      <c r="Y522" s="21"/>
      <c r="Z522" s="83"/>
      <c r="AA522" s="83"/>
      <c r="AB522" s="84"/>
      <c r="AC522" s="85"/>
      <c r="AD522" s="85"/>
      <c r="AE522" s="86"/>
      <c r="AF522" s="83"/>
    </row>
    <row r="523" spans="1:32" customFormat="1" ht="40" customHeight="1" thickBot="1" x14ac:dyDescent="1.1000000000000001">
      <c r="A523" s="28">
        <v>17</v>
      </c>
      <c r="B523" s="270" t="s">
        <v>101</v>
      </c>
      <c r="C523" s="28">
        <v>5</v>
      </c>
      <c r="D523" s="294" t="s">
        <v>2480</v>
      </c>
      <c r="E523" s="54">
        <f t="shared" si="36"/>
        <v>43199</v>
      </c>
      <c r="F523" s="188">
        <v>43199</v>
      </c>
      <c r="G523" s="360" t="s">
        <v>3554</v>
      </c>
      <c r="H523" s="4" t="s">
        <v>1260</v>
      </c>
      <c r="I523" s="11">
        <v>2330</v>
      </c>
      <c r="J523" s="10" t="s">
        <v>140</v>
      </c>
      <c r="K523" s="55" t="s">
        <v>4026</v>
      </c>
      <c r="L523" s="185">
        <v>1</v>
      </c>
      <c r="M523" s="338" t="s">
        <v>1629</v>
      </c>
      <c r="N523" s="186"/>
      <c r="O523" s="212"/>
      <c r="P523" s="73" t="s">
        <v>612</v>
      </c>
      <c r="Q523" s="187">
        <f t="shared" ref="Q523:Q580" si="37">R523*R$2</f>
        <v>14.095855</v>
      </c>
      <c r="R523" s="56" t="str">
        <f t="shared" si="33"/>
        <v>13,361</v>
      </c>
      <c r="S523" s="342" t="str">
        <f t="shared" si="34"/>
        <v>2330SB</v>
      </c>
      <c r="T523" s="24"/>
      <c r="U523" s="21"/>
      <c r="V523" s="24"/>
      <c r="W523" s="21"/>
      <c r="X523" s="21"/>
      <c r="Y523" s="21"/>
      <c r="Z523" s="83"/>
      <c r="AA523" s="83"/>
      <c r="AB523" s="84"/>
      <c r="AC523" s="85"/>
      <c r="AD523" s="85"/>
      <c r="AE523" s="86"/>
      <c r="AF523" s="83"/>
    </row>
    <row r="524" spans="1:32" customFormat="1" ht="40" customHeight="1" thickBot="1" x14ac:dyDescent="1.1000000000000001">
      <c r="A524" s="28">
        <v>17</v>
      </c>
      <c r="B524" s="270" t="s">
        <v>101</v>
      </c>
      <c r="C524" s="28">
        <v>5</v>
      </c>
      <c r="D524" s="294" t="s">
        <v>2481</v>
      </c>
      <c r="E524" s="54">
        <f t="shared" si="36"/>
        <v>43514</v>
      </c>
      <c r="F524" s="188">
        <v>43514</v>
      </c>
      <c r="G524" s="360" t="s">
        <v>3554</v>
      </c>
      <c r="H524" s="4" t="s">
        <v>1260</v>
      </c>
      <c r="I524" s="11">
        <v>2331</v>
      </c>
      <c r="J524" s="10" t="s">
        <v>140</v>
      </c>
      <c r="K524" s="55" t="s">
        <v>4027</v>
      </c>
      <c r="L524" s="185">
        <v>1</v>
      </c>
      <c r="M524" s="338" t="s">
        <v>863</v>
      </c>
      <c r="N524" s="186"/>
      <c r="O524" s="212"/>
      <c r="P524" s="73" t="s">
        <v>864</v>
      </c>
      <c r="Q524" s="187">
        <f t="shared" si="37"/>
        <v>14.095855</v>
      </c>
      <c r="R524" s="56" t="str">
        <f t="shared" si="33"/>
        <v>13,361</v>
      </c>
      <c r="S524" s="342" t="str">
        <f t="shared" si="34"/>
        <v>2331SB</v>
      </c>
      <c r="T524" s="24"/>
      <c r="U524" s="21"/>
      <c r="V524" s="24"/>
      <c r="W524" s="21"/>
      <c r="X524" s="21"/>
      <c r="Y524" s="21"/>
      <c r="Z524" s="83"/>
      <c r="AA524" s="83"/>
      <c r="AB524" s="84"/>
      <c r="AC524" s="85"/>
      <c r="AD524" s="85"/>
      <c r="AE524" s="86"/>
      <c r="AF524" s="83"/>
    </row>
    <row r="525" spans="1:32" customFormat="1" ht="40" customHeight="1" thickBot="1" x14ac:dyDescent="1.1000000000000001">
      <c r="A525" s="28">
        <v>17</v>
      </c>
      <c r="B525" s="270" t="s">
        <v>101</v>
      </c>
      <c r="C525" s="28">
        <v>5</v>
      </c>
      <c r="D525" s="294" t="s">
        <v>2481</v>
      </c>
      <c r="E525" s="54">
        <f t="shared" si="36"/>
        <v>43514</v>
      </c>
      <c r="F525" s="188">
        <v>43514</v>
      </c>
      <c r="G525" s="360" t="s">
        <v>3554</v>
      </c>
      <c r="H525" s="4" t="s">
        <v>1260</v>
      </c>
      <c r="I525" s="11">
        <v>2332</v>
      </c>
      <c r="J525" s="10" t="s">
        <v>140</v>
      </c>
      <c r="K525" s="55" t="s">
        <v>4028</v>
      </c>
      <c r="L525" s="185">
        <v>1</v>
      </c>
      <c r="M525" s="338" t="s">
        <v>865</v>
      </c>
      <c r="N525" s="186"/>
      <c r="O525" s="212"/>
      <c r="P525" s="73" t="s">
        <v>866</v>
      </c>
      <c r="Q525" s="187">
        <f t="shared" si="37"/>
        <v>14.095855</v>
      </c>
      <c r="R525" s="56" t="str">
        <f t="shared" si="33"/>
        <v>13,361</v>
      </c>
      <c r="S525" s="342" t="str">
        <f t="shared" si="34"/>
        <v>2332SB</v>
      </c>
      <c r="T525" s="24"/>
      <c r="U525" s="21"/>
      <c r="V525" s="24"/>
      <c r="W525" s="21"/>
      <c r="X525" s="21"/>
      <c r="Y525" s="21"/>
      <c r="Z525" s="83"/>
      <c r="AA525" s="83"/>
      <c r="AB525" s="84"/>
      <c r="AC525" s="85"/>
      <c r="AD525" s="85"/>
      <c r="AE525" s="86"/>
      <c r="AF525" s="83"/>
    </row>
    <row r="526" spans="1:32" customFormat="1" ht="40" customHeight="1" thickBot="1" x14ac:dyDescent="1.1000000000000001">
      <c r="A526" s="28">
        <v>17</v>
      </c>
      <c r="B526" s="270" t="s">
        <v>101</v>
      </c>
      <c r="C526" s="28">
        <v>5</v>
      </c>
      <c r="D526" s="294" t="s">
        <v>2482</v>
      </c>
      <c r="E526" s="54">
        <f t="shared" si="36"/>
        <v>43514</v>
      </c>
      <c r="F526" s="188">
        <v>43514</v>
      </c>
      <c r="G526" s="360" t="s">
        <v>3554</v>
      </c>
      <c r="H526" s="4" t="s">
        <v>1260</v>
      </c>
      <c r="I526" s="11">
        <v>2333</v>
      </c>
      <c r="J526" s="10" t="s">
        <v>140</v>
      </c>
      <c r="K526" s="55" t="s">
        <v>4029</v>
      </c>
      <c r="L526" s="185">
        <v>1</v>
      </c>
      <c r="M526" s="338" t="s">
        <v>867</v>
      </c>
      <c r="N526" s="186"/>
      <c r="O526" s="212"/>
      <c r="P526" s="73" t="s">
        <v>868</v>
      </c>
      <c r="Q526" s="187">
        <f t="shared" si="37"/>
        <v>14.095855</v>
      </c>
      <c r="R526" s="56" t="str">
        <f t="shared" ref="R526:R589" si="38">IF($J526="ETR","16,40",IF($J526="OTR","16,40",IF($J526="RTR","16,40",IF($H526="M","8,44",IF($J526="O","10,90",IF($J526="E","10,90",IF($J526="","10,90","13,361")))))))</f>
        <v>13,361</v>
      </c>
      <c r="S526" s="342" t="str">
        <f t="shared" ref="S526:S589" si="39">I526&amp;""&amp;J526</f>
        <v>2333SB</v>
      </c>
      <c r="T526" s="24"/>
      <c r="U526" s="21"/>
      <c r="V526" s="24"/>
      <c r="W526" s="21"/>
      <c r="X526" s="21"/>
      <c r="Y526" s="21"/>
      <c r="Z526" s="83"/>
      <c r="AA526" s="83"/>
      <c r="AB526" s="84"/>
      <c r="AC526" s="85"/>
      <c r="AD526" s="85"/>
      <c r="AE526" s="86"/>
      <c r="AF526" s="83"/>
    </row>
    <row r="527" spans="1:32" customFormat="1" ht="40" customHeight="1" thickBot="1" x14ac:dyDescent="1.1000000000000001">
      <c r="A527" s="28">
        <v>17</v>
      </c>
      <c r="B527" s="270" t="s">
        <v>101</v>
      </c>
      <c r="C527" s="28">
        <v>5</v>
      </c>
      <c r="D527" s="294" t="s">
        <v>2461</v>
      </c>
      <c r="E527" s="54">
        <f t="shared" si="36"/>
        <v>43514</v>
      </c>
      <c r="F527" s="188">
        <v>43514</v>
      </c>
      <c r="G527" s="360" t="s">
        <v>3554</v>
      </c>
      <c r="H527" s="4" t="s">
        <v>1260</v>
      </c>
      <c r="I527" s="11">
        <v>2334</v>
      </c>
      <c r="J527" s="10" t="s">
        <v>140</v>
      </c>
      <c r="K527" s="55" t="s">
        <v>4030</v>
      </c>
      <c r="L527" s="185">
        <v>1</v>
      </c>
      <c r="M527" s="338" t="s">
        <v>869</v>
      </c>
      <c r="N527" s="186"/>
      <c r="O527" s="212"/>
      <c r="P527" s="221" t="s">
        <v>870</v>
      </c>
      <c r="Q527" s="187">
        <f t="shared" si="37"/>
        <v>14.095855</v>
      </c>
      <c r="R527" s="56" t="str">
        <f t="shared" si="38"/>
        <v>13,361</v>
      </c>
      <c r="S527" s="342" t="str">
        <f t="shared" si="39"/>
        <v>2334SB</v>
      </c>
      <c r="T527" s="24"/>
      <c r="U527" s="21"/>
      <c r="V527" s="24"/>
      <c r="W527" s="21"/>
      <c r="X527" s="21"/>
      <c r="Y527" s="21"/>
      <c r="Z527" s="83"/>
      <c r="AA527" s="83"/>
      <c r="AB527" s="84"/>
      <c r="AC527" s="85"/>
      <c r="AD527" s="85"/>
      <c r="AE527" s="86"/>
      <c r="AF527" s="83"/>
    </row>
    <row r="528" spans="1:32" customFormat="1" ht="40" customHeight="1" thickBot="1" x14ac:dyDescent="1.1000000000000001">
      <c r="A528" s="28">
        <v>19</v>
      </c>
      <c r="B528" s="270" t="s">
        <v>25</v>
      </c>
      <c r="C528" s="28">
        <v>5</v>
      </c>
      <c r="D528" s="294" t="s">
        <v>2461</v>
      </c>
      <c r="E528" s="54">
        <f t="shared" si="36"/>
        <v>43717</v>
      </c>
      <c r="F528" s="188">
        <v>43717</v>
      </c>
      <c r="G528" s="360" t="s">
        <v>3554</v>
      </c>
      <c r="H528" s="4" t="s">
        <v>1260</v>
      </c>
      <c r="I528" s="11">
        <v>2335</v>
      </c>
      <c r="J528" s="10" t="s">
        <v>140</v>
      </c>
      <c r="K528" s="55" t="s">
        <v>4031</v>
      </c>
      <c r="L528" s="185">
        <v>1</v>
      </c>
      <c r="M528" s="338" t="s">
        <v>1630</v>
      </c>
      <c r="N528" s="186"/>
      <c r="O528" s="212"/>
      <c r="P528" s="73" t="s">
        <v>1105</v>
      </c>
      <c r="Q528" s="187">
        <f t="shared" si="37"/>
        <v>14.095855</v>
      </c>
      <c r="R528" s="56" t="str">
        <f t="shared" si="38"/>
        <v>13,361</v>
      </c>
      <c r="S528" s="342" t="str">
        <f t="shared" si="39"/>
        <v>2335SB</v>
      </c>
      <c r="T528" s="24"/>
      <c r="U528" s="21"/>
      <c r="V528" s="24"/>
      <c r="W528" s="21"/>
      <c r="X528" s="21"/>
      <c r="Y528" s="21"/>
      <c r="Z528" s="83"/>
      <c r="AA528" s="83"/>
      <c r="AB528" s="84"/>
      <c r="AC528" s="85"/>
      <c r="AD528" s="85"/>
      <c r="AE528" s="86"/>
      <c r="AF528" s="83"/>
    </row>
    <row r="529" spans="1:32" customFormat="1" ht="40" customHeight="1" thickBot="1" x14ac:dyDescent="1.1000000000000001">
      <c r="A529" s="28">
        <v>19</v>
      </c>
      <c r="B529" s="270" t="s">
        <v>25</v>
      </c>
      <c r="C529" s="28">
        <v>5</v>
      </c>
      <c r="D529" s="294" t="s">
        <v>2463</v>
      </c>
      <c r="E529" s="54">
        <f t="shared" si="36"/>
        <v>43717</v>
      </c>
      <c r="F529" s="188">
        <v>43717</v>
      </c>
      <c r="G529" s="360" t="s">
        <v>3554</v>
      </c>
      <c r="H529" s="4" t="s">
        <v>1260</v>
      </c>
      <c r="I529" s="11">
        <v>2336</v>
      </c>
      <c r="J529" s="10" t="s">
        <v>140</v>
      </c>
      <c r="K529" s="55" t="s">
        <v>4032</v>
      </c>
      <c r="L529" s="185">
        <v>1</v>
      </c>
      <c r="M529" s="338" t="s">
        <v>1631</v>
      </c>
      <c r="N529" s="186"/>
      <c r="O529" s="212"/>
      <c r="P529" s="73" t="s">
        <v>1106</v>
      </c>
      <c r="Q529" s="187">
        <f t="shared" si="37"/>
        <v>14.095855</v>
      </c>
      <c r="R529" s="56" t="str">
        <f t="shared" si="38"/>
        <v>13,361</v>
      </c>
      <c r="S529" s="342" t="str">
        <f t="shared" si="39"/>
        <v>2336SB</v>
      </c>
      <c r="T529" s="24"/>
      <c r="U529" s="21"/>
      <c r="V529" s="24"/>
      <c r="W529" s="21"/>
      <c r="X529" s="21"/>
      <c r="Y529" s="21"/>
      <c r="Z529" s="83"/>
      <c r="AA529" s="83"/>
      <c r="AB529" s="84"/>
      <c r="AC529" s="85"/>
      <c r="AD529" s="85"/>
      <c r="AE529" s="86"/>
      <c r="AF529" s="83"/>
    </row>
    <row r="530" spans="1:32" customFormat="1" ht="40" customHeight="1" thickBot="1" x14ac:dyDescent="1.1000000000000001">
      <c r="A530" s="28">
        <v>19</v>
      </c>
      <c r="B530" s="270" t="s">
        <v>25</v>
      </c>
      <c r="C530" s="28">
        <v>5</v>
      </c>
      <c r="D530" s="294" t="s">
        <v>2483</v>
      </c>
      <c r="E530" s="54">
        <f t="shared" si="36"/>
        <v>43514</v>
      </c>
      <c r="F530" s="188">
        <v>43514</v>
      </c>
      <c r="G530" s="360" t="s">
        <v>3554</v>
      </c>
      <c r="H530" s="4" t="s">
        <v>1260</v>
      </c>
      <c r="I530" s="11">
        <v>2337</v>
      </c>
      <c r="J530" s="10" t="s">
        <v>140</v>
      </c>
      <c r="K530" s="55" t="s">
        <v>4033</v>
      </c>
      <c r="L530" s="185">
        <v>1</v>
      </c>
      <c r="M530" s="338" t="s">
        <v>1632</v>
      </c>
      <c r="N530" s="186"/>
      <c r="O530" s="212"/>
      <c r="P530" s="221" t="s">
        <v>871</v>
      </c>
      <c r="Q530" s="187">
        <f t="shared" si="37"/>
        <v>14.095855</v>
      </c>
      <c r="R530" s="56" t="str">
        <f t="shared" si="38"/>
        <v>13,361</v>
      </c>
      <c r="S530" s="342" t="str">
        <f t="shared" si="39"/>
        <v>2337SB</v>
      </c>
      <c r="T530" s="24"/>
      <c r="U530" s="21"/>
      <c r="V530" s="24"/>
      <c r="W530" s="21"/>
      <c r="X530" s="21"/>
      <c r="Y530" s="21"/>
      <c r="Z530" s="83"/>
      <c r="AA530" s="83"/>
      <c r="AB530" s="84"/>
      <c r="AC530" s="85"/>
      <c r="AD530" s="85"/>
      <c r="AE530" s="86"/>
      <c r="AF530" s="83"/>
    </row>
    <row r="531" spans="1:32" customFormat="1" ht="40" customHeight="1" thickBot="1" x14ac:dyDescent="1.1000000000000001">
      <c r="A531" s="28">
        <v>16</v>
      </c>
      <c r="B531" s="270" t="s">
        <v>70</v>
      </c>
      <c r="C531" s="28">
        <v>5</v>
      </c>
      <c r="D531" s="294" t="s">
        <v>2483</v>
      </c>
      <c r="E531" s="54">
        <f t="shared" si="36"/>
        <v>43514</v>
      </c>
      <c r="F531" s="188">
        <v>43514</v>
      </c>
      <c r="G531" s="360" t="s">
        <v>3554</v>
      </c>
      <c r="H531" s="4" t="s">
        <v>1260</v>
      </c>
      <c r="I531" s="11">
        <v>2338</v>
      </c>
      <c r="J531" s="10" t="s">
        <v>140</v>
      </c>
      <c r="K531" s="55" t="s">
        <v>4034</v>
      </c>
      <c r="L531" s="185">
        <v>1</v>
      </c>
      <c r="M531" s="338" t="s">
        <v>872</v>
      </c>
      <c r="N531" s="186"/>
      <c r="O531" s="212"/>
      <c r="P531" s="73" t="s">
        <v>873</v>
      </c>
      <c r="Q531" s="187">
        <f t="shared" si="37"/>
        <v>14.095855</v>
      </c>
      <c r="R531" s="56" t="str">
        <f t="shared" si="38"/>
        <v>13,361</v>
      </c>
      <c r="S531" s="342" t="str">
        <f t="shared" si="39"/>
        <v>2338SB</v>
      </c>
      <c r="T531" s="24"/>
      <c r="U531" s="21"/>
      <c r="V531" s="24"/>
      <c r="W531" s="21"/>
      <c r="X531" s="21"/>
      <c r="Y531" s="21"/>
      <c r="Z531" s="83"/>
      <c r="AA531" s="83"/>
      <c r="AB531" s="84"/>
      <c r="AC531" s="85"/>
      <c r="AD531" s="85"/>
      <c r="AE531" s="86"/>
      <c r="AF531" s="83"/>
    </row>
    <row r="532" spans="1:32" customFormat="1" ht="40" customHeight="1" thickBot="1" x14ac:dyDescent="1.1000000000000001">
      <c r="A532" s="28">
        <v>16</v>
      </c>
      <c r="B532" s="270" t="s">
        <v>70</v>
      </c>
      <c r="C532" s="28">
        <v>5</v>
      </c>
      <c r="D532" s="294" t="s">
        <v>2484</v>
      </c>
      <c r="E532" s="54">
        <f t="shared" si="36"/>
        <v>42401</v>
      </c>
      <c r="F532" s="188">
        <v>42401</v>
      </c>
      <c r="G532" s="360" t="s">
        <v>3554</v>
      </c>
      <c r="H532" s="4" t="s">
        <v>1260</v>
      </c>
      <c r="I532" s="11">
        <v>2339</v>
      </c>
      <c r="J532" s="10" t="s">
        <v>140</v>
      </c>
      <c r="K532" s="55" t="s">
        <v>4035</v>
      </c>
      <c r="L532" s="185">
        <v>1</v>
      </c>
      <c r="M532" s="338" t="s">
        <v>1633</v>
      </c>
      <c r="N532" s="186"/>
      <c r="O532" s="212"/>
      <c r="P532" s="73" t="s">
        <v>238</v>
      </c>
      <c r="Q532" s="187">
        <f t="shared" si="37"/>
        <v>14.095855</v>
      </c>
      <c r="R532" s="56" t="str">
        <f t="shared" si="38"/>
        <v>13,361</v>
      </c>
      <c r="S532" s="342" t="str">
        <f t="shared" si="39"/>
        <v>2339SB</v>
      </c>
      <c r="T532" s="24"/>
      <c r="U532" s="21"/>
      <c r="V532" s="24"/>
      <c r="W532" s="21"/>
      <c r="X532" s="21"/>
      <c r="Y532" s="21"/>
      <c r="Z532" s="83"/>
      <c r="AA532" s="83"/>
      <c r="AB532" s="84"/>
      <c r="AC532" s="85"/>
      <c r="AD532" s="85"/>
      <c r="AE532" s="86"/>
      <c r="AF532" s="83"/>
    </row>
    <row r="533" spans="1:32" customFormat="1" ht="40" customHeight="1" thickBot="1" x14ac:dyDescent="1.1000000000000001">
      <c r="A533" s="28">
        <v>16</v>
      </c>
      <c r="B533" s="270" t="s">
        <v>70</v>
      </c>
      <c r="C533" s="28">
        <v>5</v>
      </c>
      <c r="D533" s="294" t="s">
        <v>2485</v>
      </c>
      <c r="E533" s="54">
        <f t="shared" si="36"/>
        <v>41898</v>
      </c>
      <c r="F533" s="188">
        <v>41898</v>
      </c>
      <c r="G533" s="360" t="s">
        <v>3554</v>
      </c>
      <c r="H533" s="4" t="s">
        <v>1260</v>
      </c>
      <c r="I533" s="11">
        <v>2340</v>
      </c>
      <c r="J533" s="10" t="s">
        <v>140</v>
      </c>
      <c r="K533" s="55" t="s">
        <v>4036</v>
      </c>
      <c r="L533" s="185">
        <v>1</v>
      </c>
      <c r="M533" s="338" t="s">
        <v>1634</v>
      </c>
      <c r="N533" s="189"/>
      <c r="O533" s="213"/>
      <c r="P533" s="73" t="s">
        <v>156</v>
      </c>
      <c r="Q533" s="187">
        <f t="shared" si="37"/>
        <v>14.095855</v>
      </c>
      <c r="R533" s="56" t="str">
        <f t="shared" si="38"/>
        <v>13,361</v>
      </c>
      <c r="S533" s="342" t="str">
        <f t="shared" si="39"/>
        <v>2340SB</v>
      </c>
      <c r="T533" s="24"/>
      <c r="U533" s="21"/>
      <c r="V533" s="24"/>
      <c r="W533" s="21"/>
      <c r="X533" s="21"/>
      <c r="Y533" s="21"/>
      <c r="Z533" s="83"/>
      <c r="AA533" s="83"/>
      <c r="AB533" s="84"/>
      <c r="AC533" s="85"/>
      <c r="AD533" s="85"/>
      <c r="AE533" s="86"/>
      <c r="AF533" s="83"/>
    </row>
    <row r="534" spans="1:32" customFormat="1" ht="40" customHeight="1" thickBot="1" x14ac:dyDescent="1.1000000000000001">
      <c r="A534" s="28">
        <v>16</v>
      </c>
      <c r="B534" s="270" t="s">
        <v>70</v>
      </c>
      <c r="C534" s="28">
        <v>5</v>
      </c>
      <c r="D534" s="294" t="s">
        <v>2485</v>
      </c>
      <c r="E534" s="54">
        <f t="shared" si="36"/>
        <v>41898</v>
      </c>
      <c r="F534" s="188">
        <v>41898</v>
      </c>
      <c r="G534" s="360" t="s">
        <v>3554</v>
      </c>
      <c r="H534" s="4" t="s">
        <v>1260</v>
      </c>
      <c r="I534" s="11">
        <v>2341</v>
      </c>
      <c r="J534" s="10" t="s">
        <v>140</v>
      </c>
      <c r="K534" s="55" t="s">
        <v>4037</v>
      </c>
      <c r="L534" s="185">
        <v>1</v>
      </c>
      <c r="M534" s="338" t="s">
        <v>1635</v>
      </c>
      <c r="N534" s="189"/>
      <c r="O534" s="213"/>
      <c r="P534" s="73" t="s">
        <v>157</v>
      </c>
      <c r="Q534" s="187">
        <f t="shared" si="37"/>
        <v>14.095855</v>
      </c>
      <c r="R534" s="56" t="str">
        <f t="shared" si="38"/>
        <v>13,361</v>
      </c>
      <c r="S534" s="342" t="str">
        <f t="shared" si="39"/>
        <v>2341SB</v>
      </c>
      <c r="T534" s="24"/>
      <c r="U534" s="21"/>
      <c r="V534" s="24"/>
      <c r="W534" s="21"/>
      <c r="X534" s="21"/>
      <c r="Y534" s="21"/>
      <c r="Z534" s="83"/>
      <c r="AA534" s="83"/>
      <c r="AB534" s="84"/>
      <c r="AC534" s="85"/>
      <c r="AD534" s="85"/>
      <c r="AE534" s="86"/>
      <c r="AF534" s="83"/>
    </row>
    <row r="535" spans="1:32" customFormat="1" ht="40" customHeight="1" thickBot="1" x14ac:dyDescent="1.1000000000000001">
      <c r="A535" s="28">
        <v>16</v>
      </c>
      <c r="B535" s="270" t="s">
        <v>70</v>
      </c>
      <c r="C535" s="28">
        <v>5</v>
      </c>
      <c r="D535" s="294" t="s">
        <v>2468</v>
      </c>
      <c r="E535" s="54">
        <f t="shared" si="36"/>
        <v>42248</v>
      </c>
      <c r="F535" s="188">
        <v>42248</v>
      </c>
      <c r="G535" s="360" t="s">
        <v>3554</v>
      </c>
      <c r="H535" s="4" t="s">
        <v>1260</v>
      </c>
      <c r="I535" s="11">
        <v>2342</v>
      </c>
      <c r="J535" s="10" t="s">
        <v>140</v>
      </c>
      <c r="K535" s="55" t="s">
        <v>4038</v>
      </c>
      <c r="L535" s="185">
        <v>1</v>
      </c>
      <c r="M535" s="338" t="s">
        <v>1636</v>
      </c>
      <c r="N535" s="186"/>
      <c r="O535" s="212"/>
      <c r="P535" s="73" t="s">
        <v>215</v>
      </c>
      <c r="Q535" s="187">
        <f t="shared" si="37"/>
        <v>14.095855</v>
      </c>
      <c r="R535" s="56" t="str">
        <f t="shared" si="38"/>
        <v>13,361</v>
      </c>
      <c r="S535" s="342" t="str">
        <f t="shared" si="39"/>
        <v>2342SB</v>
      </c>
      <c r="T535" s="24"/>
      <c r="U535" s="21"/>
      <c r="V535" s="24"/>
      <c r="W535" s="21"/>
      <c r="X535" s="21"/>
      <c r="Y535" s="21"/>
      <c r="Z535" s="83"/>
      <c r="AA535" s="83"/>
      <c r="AB535" s="84"/>
      <c r="AC535" s="85"/>
      <c r="AD535" s="85"/>
      <c r="AE535" s="86"/>
      <c r="AF535" s="83"/>
    </row>
    <row r="536" spans="1:32" customFormat="1" ht="40" customHeight="1" thickBot="1" x14ac:dyDescent="1.1000000000000001">
      <c r="A536" s="28">
        <v>16</v>
      </c>
      <c r="B536" s="270" t="s">
        <v>70</v>
      </c>
      <c r="C536" s="28">
        <v>5</v>
      </c>
      <c r="D536" s="294" t="s">
        <v>2468</v>
      </c>
      <c r="E536" s="71">
        <f t="shared" si="36"/>
        <v>43535</v>
      </c>
      <c r="F536" s="188">
        <v>43535</v>
      </c>
      <c r="G536" s="360" t="s">
        <v>3540</v>
      </c>
      <c r="H536" s="4" t="s">
        <v>1260</v>
      </c>
      <c r="I536" s="11">
        <v>2343</v>
      </c>
      <c r="J536" s="10" t="s">
        <v>33</v>
      </c>
      <c r="K536" s="55" t="s">
        <v>4039</v>
      </c>
      <c r="L536" s="185">
        <v>3</v>
      </c>
      <c r="M536" s="339" t="s">
        <v>922</v>
      </c>
      <c r="N536" s="186"/>
      <c r="O536" s="212"/>
      <c r="P536" s="222" t="s">
        <v>923</v>
      </c>
      <c r="Q536" s="187">
        <f t="shared" si="37"/>
        <v>14.095855</v>
      </c>
      <c r="R536" s="56" t="str">
        <f t="shared" si="38"/>
        <v>13,361</v>
      </c>
      <c r="S536" s="342" t="str">
        <f t="shared" si="39"/>
        <v>2343ET</v>
      </c>
      <c r="T536" s="24"/>
      <c r="U536" s="21"/>
      <c r="V536" s="24"/>
      <c r="W536" s="21"/>
      <c r="X536" s="21"/>
      <c r="Y536" s="21"/>
      <c r="Z536" s="82" t="s">
        <v>127</v>
      </c>
      <c r="AA536" s="82" t="s">
        <v>128</v>
      </c>
      <c r="AB536" s="84"/>
      <c r="AC536" s="85"/>
      <c r="AD536" s="85"/>
      <c r="AE536" s="86"/>
      <c r="AF536" s="82" t="s">
        <v>129</v>
      </c>
    </row>
    <row r="537" spans="1:32" customFormat="1" ht="40" customHeight="1" thickBot="1" x14ac:dyDescent="1.1000000000000001">
      <c r="A537" s="28">
        <v>16</v>
      </c>
      <c r="B537" s="270" t="s">
        <v>70</v>
      </c>
      <c r="C537" s="28">
        <v>5</v>
      </c>
      <c r="D537" s="294" t="s">
        <v>2486</v>
      </c>
      <c r="E537" s="54">
        <f>SUM(F537)</f>
        <v>43535</v>
      </c>
      <c r="F537" s="188">
        <v>43535</v>
      </c>
      <c r="G537" s="360" t="s">
        <v>3540</v>
      </c>
      <c r="H537" s="4" t="s">
        <v>1260</v>
      </c>
      <c r="I537" s="11">
        <v>2344</v>
      </c>
      <c r="J537" s="10" t="s">
        <v>33</v>
      </c>
      <c r="K537" s="55" t="s">
        <v>4040</v>
      </c>
      <c r="L537" s="185">
        <v>3</v>
      </c>
      <c r="M537" s="338" t="s">
        <v>1637</v>
      </c>
      <c r="N537" s="186"/>
      <c r="O537" s="212"/>
      <c r="P537" s="73" t="s">
        <v>924</v>
      </c>
      <c r="Q537" s="187">
        <f t="shared" si="37"/>
        <v>14.095855</v>
      </c>
      <c r="R537" s="56" t="str">
        <f t="shared" si="38"/>
        <v>13,361</v>
      </c>
      <c r="S537" s="342" t="str">
        <f t="shared" si="39"/>
        <v>2344ET</v>
      </c>
      <c r="T537" s="24"/>
      <c r="U537" s="21"/>
      <c r="V537" s="24"/>
      <c r="W537" s="21"/>
      <c r="X537" s="21"/>
      <c r="Y537" s="21"/>
      <c r="Z537" s="82" t="s">
        <v>127</v>
      </c>
      <c r="AA537" s="82" t="s">
        <v>128</v>
      </c>
      <c r="AB537" s="84"/>
      <c r="AC537" s="85"/>
      <c r="AD537" s="85"/>
      <c r="AE537" s="86"/>
      <c r="AF537" s="82" t="s">
        <v>129</v>
      </c>
    </row>
    <row r="538" spans="1:32" customFormat="1" ht="40" customHeight="1" thickBot="1" x14ac:dyDescent="1.1000000000000001">
      <c r="A538" s="28">
        <v>16</v>
      </c>
      <c r="B538" s="270" t="s">
        <v>70</v>
      </c>
      <c r="C538" s="28">
        <v>5</v>
      </c>
      <c r="D538" s="294" t="s">
        <v>2469</v>
      </c>
      <c r="E538" s="54">
        <f>SUM(F538)</f>
        <v>43535</v>
      </c>
      <c r="F538" s="188">
        <v>43535</v>
      </c>
      <c r="G538" s="360" t="s">
        <v>3540</v>
      </c>
      <c r="H538" s="4" t="s">
        <v>1260</v>
      </c>
      <c r="I538" s="11">
        <v>2344</v>
      </c>
      <c r="J538" s="10" t="s">
        <v>32</v>
      </c>
      <c r="K538" s="55" t="s">
        <v>4041</v>
      </c>
      <c r="L538" s="185">
        <v>3</v>
      </c>
      <c r="M538" s="338" t="s">
        <v>1638</v>
      </c>
      <c r="N538" s="186"/>
      <c r="O538" s="212"/>
      <c r="P538" s="73" t="s">
        <v>925</v>
      </c>
      <c r="Q538" s="187">
        <f t="shared" si="37"/>
        <v>14.095855</v>
      </c>
      <c r="R538" s="56" t="str">
        <f t="shared" si="38"/>
        <v>13,361</v>
      </c>
      <c r="S538" s="342" t="str">
        <f t="shared" si="39"/>
        <v>2344OT</v>
      </c>
      <c r="T538" s="24"/>
      <c r="U538" s="21"/>
      <c r="V538" s="24"/>
      <c r="W538" s="21"/>
      <c r="X538" s="21"/>
      <c r="Y538" s="21"/>
      <c r="Z538" s="82" t="s">
        <v>127</v>
      </c>
      <c r="AA538" s="82" t="s">
        <v>128</v>
      </c>
      <c r="AB538" s="84"/>
      <c r="AC538" s="85"/>
      <c r="AD538" s="85"/>
      <c r="AE538" s="86"/>
      <c r="AF538" s="82" t="s">
        <v>129</v>
      </c>
    </row>
    <row r="539" spans="1:32" customFormat="1" ht="40" customHeight="1" thickBot="1" x14ac:dyDescent="1.1000000000000001">
      <c r="A539" s="28">
        <v>20</v>
      </c>
      <c r="B539" s="270" t="s">
        <v>136</v>
      </c>
      <c r="C539" s="28">
        <v>5</v>
      </c>
      <c r="D539" s="294" t="s">
        <v>2487</v>
      </c>
      <c r="E539" s="54">
        <f t="shared" si="36"/>
        <v>43717</v>
      </c>
      <c r="F539" s="188">
        <v>43717</v>
      </c>
      <c r="G539" s="360" t="s">
        <v>3554</v>
      </c>
      <c r="H539" s="4" t="s">
        <v>1260</v>
      </c>
      <c r="I539" s="11">
        <v>2345</v>
      </c>
      <c r="J539" s="10" t="s">
        <v>140</v>
      </c>
      <c r="K539" s="55" t="s">
        <v>4042</v>
      </c>
      <c r="L539" s="185">
        <v>1</v>
      </c>
      <c r="M539" s="339" t="s">
        <v>1639</v>
      </c>
      <c r="N539" s="186"/>
      <c r="O539" s="212"/>
      <c r="P539" s="73" t="s">
        <v>1107</v>
      </c>
      <c r="Q539" s="187">
        <f t="shared" si="37"/>
        <v>14.095855</v>
      </c>
      <c r="R539" s="56" t="str">
        <f t="shared" si="38"/>
        <v>13,361</v>
      </c>
      <c r="S539" s="342" t="str">
        <f t="shared" si="39"/>
        <v>2345SB</v>
      </c>
      <c r="T539" s="24"/>
      <c r="U539" s="21"/>
      <c r="V539" s="24"/>
      <c r="W539" s="21"/>
      <c r="X539" s="21"/>
      <c r="Y539" s="21"/>
      <c r="Z539" s="83"/>
      <c r="AA539" s="83"/>
      <c r="AB539" s="84"/>
      <c r="AC539" s="85"/>
      <c r="AD539" s="85"/>
      <c r="AE539" s="86"/>
      <c r="AF539" s="83"/>
    </row>
    <row r="540" spans="1:32" customFormat="1" ht="40" customHeight="1" thickBot="1" x14ac:dyDescent="1.1000000000000001">
      <c r="A540" s="28">
        <v>20</v>
      </c>
      <c r="B540" s="270" t="s">
        <v>136</v>
      </c>
      <c r="C540" s="28">
        <v>5</v>
      </c>
      <c r="D540" s="294" t="s">
        <v>2488</v>
      </c>
      <c r="E540" s="54">
        <f t="shared" si="36"/>
        <v>43717</v>
      </c>
      <c r="F540" s="188">
        <v>43717</v>
      </c>
      <c r="G540" s="360" t="s">
        <v>3554</v>
      </c>
      <c r="H540" s="4" t="s">
        <v>1260</v>
      </c>
      <c r="I540" s="11">
        <v>2346</v>
      </c>
      <c r="J540" s="10" t="s">
        <v>140</v>
      </c>
      <c r="K540" s="55" t="s">
        <v>4043</v>
      </c>
      <c r="L540" s="185">
        <v>1</v>
      </c>
      <c r="M540" s="338" t="s">
        <v>1108</v>
      </c>
      <c r="N540" s="186"/>
      <c r="O540" s="212"/>
      <c r="P540" s="73" t="s">
        <v>1109</v>
      </c>
      <c r="Q540" s="187">
        <f t="shared" si="37"/>
        <v>14.095855</v>
      </c>
      <c r="R540" s="56" t="str">
        <f t="shared" si="38"/>
        <v>13,361</v>
      </c>
      <c r="S540" s="342" t="str">
        <f t="shared" si="39"/>
        <v>2346SB</v>
      </c>
      <c r="T540" s="24"/>
      <c r="U540" s="21"/>
      <c r="V540" s="24"/>
      <c r="W540" s="21"/>
      <c r="X540" s="21"/>
      <c r="Y540" s="21"/>
      <c r="Z540" s="83"/>
      <c r="AA540" s="83"/>
      <c r="AB540" s="84"/>
      <c r="AC540" s="85"/>
      <c r="AD540" s="85"/>
      <c r="AE540" s="86"/>
      <c r="AF540" s="83"/>
    </row>
    <row r="541" spans="1:32" customFormat="1" ht="40" customHeight="1" thickBot="1" x14ac:dyDescent="1.1000000000000001">
      <c r="A541" s="28">
        <v>20</v>
      </c>
      <c r="B541" s="270" t="s">
        <v>136</v>
      </c>
      <c r="C541" s="28">
        <v>5</v>
      </c>
      <c r="D541" s="294" t="s">
        <v>2489</v>
      </c>
      <c r="E541" s="54">
        <f t="shared" si="36"/>
        <v>43430</v>
      </c>
      <c r="F541" s="188">
        <v>43430</v>
      </c>
      <c r="G541" s="360" t="s">
        <v>3540</v>
      </c>
      <c r="H541" s="4" t="s">
        <v>1260</v>
      </c>
      <c r="I541" s="11">
        <v>2347</v>
      </c>
      <c r="J541" s="10" t="s">
        <v>32</v>
      </c>
      <c r="K541" s="55" t="s">
        <v>4044</v>
      </c>
      <c r="L541" s="185">
        <v>4</v>
      </c>
      <c r="M541" s="338" t="s">
        <v>1640</v>
      </c>
      <c r="N541" s="186"/>
      <c r="O541" s="212"/>
      <c r="P541" s="73" t="s">
        <v>752</v>
      </c>
      <c r="Q541" s="187">
        <f t="shared" si="37"/>
        <v>14.095855</v>
      </c>
      <c r="R541" s="56" t="str">
        <f t="shared" si="38"/>
        <v>13,361</v>
      </c>
      <c r="S541" s="342" t="str">
        <f t="shared" si="39"/>
        <v>2347OT</v>
      </c>
      <c r="T541" s="24"/>
      <c r="U541" s="21"/>
      <c r="V541" s="24"/>
      <c r="W541" s="21"/>
      <c r="X541" s="21"/>
      <c r="Y541" s="21"/>
      <c r="Z541" s="82" t="s">
        <v>127</v>
      </c>
      <c r="AA541" s="82" t="s">
        <v>128</v>
      </c>
      <c r="AB541" s="84"/>
      <c r="AC541" s="85"/>
      <c r="AD541" s="85"/>
      <c r="AE541" s="86"/>
      <c r="AF541" s="82" t="s">
        <v>129</v>
      </c>
    </row>
    <row r="542" spans="1:32" customFormat="1" ht="40" customHeight="1" thickBot="1" x14ac:dyDescent="1.1000000000000001">
      <c r="A542" s="28">
        <v>20</v>
      </c>
      <c r="B542" s="270" t="s">
        <v>136</v>
      </c>
      <c r="C542" s="28">
        <v>5</v>
      </c>
      <c r="D542" s="294" t="s">
        <v>2489</v>
      </c>
      <c r="E542" s="54">
        <f t="shared" si="36"/>
        <v>43381</v>
      </c>
      <c r="F542" s="188">
        <v>43381</v>
      </c>
      <c r="G542" s="360" t="s">
        <v>3540</v>
      </c>
      <c r="H542" s="4" t="s">
        <v>1260</v>
      </c>
      <c r="I542" s="11">
        <v>2348</v>
      </c>
      <c r="J542" s="13" t="s">
        <v>33</v>
      </c>
      <c r="K542" s="55" t="s">
        <v>4045</v>
      </c>
      <c r="L542" s="185">
        <v>4</v>
      </c>
      <c r="M542" s="338" t="s">
        <v>696</v>
      </c>
      <c r="N542" s="186"/>
      <c r="O542" s="212"/>
      <c r="P542" s="73" t="s">
        <v>697</v>
      </c>
      <c r="Q542" s="187">
        <f t="shared" si="37"/>
        <v>14.095855</v>
      </c>
      <c r="R542" s="56" t="str">
        <f t="shared" si="38"/>
        <v>13,361</v>
      </c>
      <c r="S542" s="342" t="str">
        <f t="shared" si="39"/>
        <v>2348ET</v>
      </c>
      <c r="T542" s="24"/>
      <c r="U542" s="21"/>
      <c r="V542" s="24"/>
      <c r="W542" s="21"/>
      <c r="X542" s="21"/>
      <c r="Y542" s="21"/>
      <c r="Z542" s="82" t="s">
        <v>127</v>
      </c>
      <c r="AA542" s="82" t="s">
        <v>128</v>
      </c>
      <c r="AB542" s="84"/>
      <c r="AC542" s="85"/>
      <c r="AD542" s="85"/>
      <c r="AE542" s="86"/>
      <c r="AF542" s="82" t="s">
        <v>129</v>
      </c>
    </row>
    <row r="543" spans="1:32" customFormat="1" ht="40" customHeight="1" thickBot="1" x14ac:dyDescent="1.1000000000000001">
      <c r="A543" s="28">
        <v>20</v>
      </c>
      <c r="B543" s="270" t="s">
        <v>136</v>
      </c>
      <c r="C543" s="28">
        <v>5</v>
      </c>
      <c r="D543" s="294" t="s">
        <v>2470</v>
      </c>
      <c r="E543" s="54">
        <f t="shared" si="36"/>
        <v>44942</v>
      </c>
      <c r="F543" s="190">
        <v>44942</v>
      </c>
      <c r="G543" s="360" t="s">
        <v>3540</v>
      </c>
      <c r="H543" s="4" t="s">
        <v>1260</v>
      </c>
      <c r="I543" s="11">
        <v>2349</v>
      </c>
      <c r="J543" s="10" t="s">
        <v>33</v>
      </c>
      <c r="K543" s="55" t="s">
        <v>4046</v>
      </c>
      <c r="L543" s="185">
        <v>6</v>
      </c>
      <c r="M543" s="338" t="s">
        <v>4912</v>
      </c>
      <c r="N543" s="186"/>
      <c r="O543" s="212"/>
      <c r="P543" s="73" t="s">
        <v>2878</v>
      </c>
      <c r="Q543" s="187">
        <f t="shared" si="37"/>
        <v>14.095855</v>
      </c>
      <c r="R543" s="56" t="str">
        <f t="shared" si="38"/>
        <v>13,361</v>
      </c>
      <c r="S543" s="342" t="str">
        <f t="shared" si="39"/>
        <v>2349ET</v>
      </c>
      <c r="T543" s="24"/>
      <c r="U543" s="21"/>
      <c r="V543" s="24"/>
      <c r="W543" s="21"/>
      <c r="X543" s="21"/>
      <c r="Y543" s="21"/>
      <c r="Z543" s="82" t="s">
        <v>127</v>
      </c>
      <c r="AA543" s="82" t="s">
        <v>128</v>
      </c>
      <c r="AB543" s="84"/>
      <c r="AC543" s="85"/>
      <c r="AD543" s="85"/>
      <c r="AE543" s="86"/>
      <c r="AF543" s="82" t="s">
        <v>129</v>
      </c>
    </row>
    <row r="544" spans="1:32" customFormat="1" ht="40" customHeight="1" thickBot="1" x14ac:dyDescent="1.1000000000000001">
      <c r="A544" s="28">
        <v>8</v>
      </c>
      <c r="B544" s="270" t="s">
        <v>52</v>
      </c>
      <c r="C544" s="28">
        <v>1</v>
      </c>
      <c r="D544" s="294" t="s">
        <v>2490</v>
      </c>
      <c r="E544" s="54">
        <f t="shared" ref="E544:E597" si="40">SUM(F544)</f>
        <v>43864</v>
      </c>
      <c r="F544" s="188">
        <v>43864</v>
      </c>
      <c r="G544" s="360" t="s">
        <v>3554</v>
      </c>
      <c r="H544" s="4" t="s">
        <v>1260</v>
      </c>
      <c r="I544" s="11">
        <v>2402</v>
      </c>
      <c r="J544" s="10" t="s">
        <v>140</v>
      </c>
      <c r="K544" s="55" t="s">
        <v>4047</v>
      </c>
      <c r="L544" s="185">
        <v>1</v>
      </c>
      <c r="M544" s="338" t="s">
        <v>1960</v>
      </c>
      <c r="N544" s="186"/>
      <c r="O544" s="212"/>
      <c r="P544" s="222" t="s">
        <v>1948</v>
      </c>
      <c r="Q544" s="187">
        <f t="shared" si="37"/>
        <v>14.095855</v>
      </c>
      <c r="R544" s="56" t="str">
        <f t="shared" si="38"/>
        <v>13,361</v>
      </c>
      <c r="S544" s="342" t="str">
        <f t="shared" si="39"/>
        <v>2402SB</v>
      </c>
      <c r="T544" s="24"/>
      <c r="U544" s="21"/>
      <c r="V544" s="24"/>
      <c r="W544" s="21"/>
      <c r="X544" s="21"/>
      <c r="Y544" s="21"/>
      <c r="Z544" s="83"/>
      <c r="AA544" s="83"/>
      <c r="AB544" s="84"/>
      <c r="AC544" s="85"/>
      <c r="AD544" s="85"/>
      <c r="AE544" s="86"/>
      <c r="AF544" s="83"/>
    </row>
    <row r="545" spans="1:32" customFormat="1" ht="40" customHeight="1" thickBot="1" x14ac:dyDescent="1.1000000000000001">
      <c r="A545" s="28">
        <v>8</v>
      </c>
      <c r="B545" s="270" t="s">
        <v>52</v>
      </c>
      <c r="C545" s="28">
        <v>1</v>
      </c>
      <c r="D545" s="294" t="s">
        <v>2490</v>
      </c>
      <c r="E545" s="54">
        <f t="shared" si="40"/>
        <v>43864</v>
      </c>
      <c r="F545" s="188">
        <v>43864</v>
      </c>
      <c r="G545" s="360" t="s">
        <v>3554</v>
      </c>
      <c r="H545" s="4" t="s">
        <v>1260</v>
      </c>
      <c r="I545" s="11">
        <v>2403</v>
      </c>
      <c r="J545" s="10" t="s">
        <v>140</v>
      </c>
      <c r="K545" s="55" t="s">
        <v>4048</v>
      </c>
      <c r="L545" s="185">
        <v>1</v>
      </c>
      <c r="M545" s="338" t="s">
        <v>1949</v>
      </c>
      <c r="N545" s="186"/>
      <c r="O545" s="212"/>
      <c r="P545" s="73" t="s">
        <v>1950</v>
      </c>
      <c r="Q545" s="187">
        <f t="shared" si="37"/>
        <v>14.095855</v>
      </c>
      <c r="R545" s="56" t="str">
        <f t="shared" si="38"/>
        <v>13,361</v>
      </c>
      <c r="S545" s="342" t="str">
        <f t="shared" si="39"/>
        <v>2403SB</v>
      </c>
      <c r="T545" s="24"/>
      <c r="U545" s="21"/>
      <c r="V545" s="24"/>
      <c r="W545" s="21"/>
      <c r="X545" s="21"/>
      <c r="Y545" s="21"/>
      <c r="Z545" s="87"/>
      <c r="AA545" s="87"/>
      <c r="AB545" s="88"/>
      <c r="AC545" s="89"/>
      <c r="AD545" s="89"/>
      <c r="AE545" s="90"/>
      <c r="AF545" s="87"/>
    </row>
    <row r="546" spans="1:32" customFormat="1" ht="40" customHeight="1" thickBot="1" x14ac:dyDescent="1.1000000000000001">
      <c r="A546" s="28">
        <v>8</v>
      </c>
      <c r="B546" s="270" t="s">
        <v>52</v>
      </c>
      <c r="C546" s="28">
        <v>1</v>
      </c>
      <c r="D546" s="294" t="s">
        <v>2450</v>
      </c>
      <c r="E546" s="54">
        <f t="shared" si="40"/>
        <v>43864</v>
      </c>
      <c r="F546" s="188">
        <v>43864</v>
      </c>
      <c r="G546" s="360" t="s">
        <v>3554</v>
      </c>
      <c r="H546" s="4" t="s">
        <v>1260</v>
      </c>
      <c r="I546" s="11">
        <v>2404</v>
      </c>
      <c r="J546" s="10" t="s">
        <v>140</v>
      </c>
      <c r="K546" s="55" t="s">
        <v>4049</v>
      </c>
      <c r="L546" s="185">
        <v>1</v>
      </c>
      <c r="M546" s="338" t="s">
        <v>1961</v>
      </c>
      <c r="N546" s="186"/>
      <c r="O546" s="212"/>
      <c r="P546" s="73" t="s">
        <v>1951</v>
      </c>
      <c r="Q546" s="187">
        <f t="shared" si="37"/>
        <v>14.095855</v>
      </c>
      <c r="R546" s="56" t="str">
        <f t="shared" si="38"/>
        <v>13,361</v>
      </c>
      <c r="S546" s="342" t="str">
        <f t="shared" si="39"/>
        <v>2404SB</v>
      </c>
      <c r="T546" s="24"/>
      <c r="U546" s="21"/>
      <c r="V546" s="24"/>
      <c r="W546" s="21"/>
      <c r="X546" s="21"/>
      <c r="Y546" s="21"/>
      <c r="Z546" s="87"/>
      <c r="AA546" s="87"/>
      <c r="AB546" s="88"/>
      <c r="AC546" s="89"/>
      <c r="AD546" s="89"/>
      <c r="AE546" s="90"/>
      <c r="AF546" s="87"/>
    </row>
    <row r="547" spans="1:32" customFormat="1" ht="40" customHeight="1" thickBot="1" x14ac:dyDescent="1.1000000000000001">
      <c r="A547" s="28">
        <v>8</v>
      </c>
      <c r="B547" s="270" t="s">
        <v>52</v>
      </c>
      <c r="C547" s="28">
        <v>1</v>
      </c>
      <c r="D547" s="294" t="s">
        <v>2450</v>
      </c>
      <c r="E547" s="54">
        <f t="shared" si="40"/>
        <v>43864</v>
      </c>
      <c r="F547" s="188">
        <v>43864</v>
      </c>
      <c r="G547" s="360" t="s">
        <v>3554</v>
      </c>
      <c r="H547" s="4" t="s">
        <v>1260</v>
      </c>
      <c r="I547" s="11">
        <v>2405</v>
      </c>
      <c r="J547" s="10" t="s">
        <v>140</v>
      </c>
      <c r="K547" s="55" t="s">
        <v>4050</v>
      </c>
      <c r="L547" s="185">
        <v>1</v>
      </c>
      <c r="M547" s="338" t="s">
        <v>1952</v>
      </c>
      <c r="N547" s="186"/>
      <c r="O547" s="212"/>
      <c r="P547" s="222" t="s">
        <v>1953</v>
      </c>
      <c r="Q547" s="187">
        <f t="shared" si="37"/>
        <v>14.095855</v>
      </c>
      <c r="R547" s="56" t="str">
        <f t="shared" si="38"/>
        <v>13,361</v>
      </c>
      <c r="S547" s="342" t="str">
        <f t="shared" si="39"/>
        <v>2405SB</v>
      </c>
      <c r="T547" s="24"/>
      <c r="U547" s="21"/>
      <c r="V547" s="24"/>
      <c r="W547" s="21"/>
      <c r="X547" s="21"/>
      <c r="Y547" s="21"/>
      <c r="Z547" s="83"/>
      <c r="AA547" s="83"/>
      <c r="AB547" s="84"/>
      <c r="AC547" s="85"/>
      <c r="AD547" s="85"/>
      <c r="AE547" s="86"/>
      <c r="AF547" s="83"/>
    </row>
    <row r="548" spans="1:32" customFormat="1" ht="40" customHeight="1" thickBot="1" x14ac:dyDescent="1.1000000000000001">
      <c r="A548" s="28">
        <v>8</v>
      </c>
      <c r="B548" s="270" t="s">
        <v>52</v>
      </c>
      <c r="C548" s="28">
        <v>1</v>
      </c>
      <c r="D548" s="294" t="s">
        <v>2427</v>
      </c>
      <c r="E548" s="54">
        <f t="shared" si="40"/>
        <v>43864</v>
      </c>
      <c r="F548" s="188">
        <v>43864</v>
      </c>
      <c r="G548" s="360" t="s">
        <v>3554</v>
      </c>
      <c r="H548" s="4" t="s">
        <v>1260</v>
      </c>
      <c r="I548" s="11">
        <v>2406</v>
      </c>
      <c r="J548" s="10" t="s">
        <v>140</v>
      </c>
      <c r="K548" s="55" t="s">
        <v>4051</v>
      </c>
      <c r="L548" s="185">
        <v>1</v>
      </c>
      <c r="M548" s="338" t="s">
        <v>1954</v>
      </c>
      <c r="N548" s="186"/>
      <c r="O548" s="212"/>
      <c r="P548" s="222" t="s">
        <v>1955</v>
      </c>
      <c r="Q548" s="187">
        <f t="shared" si="37"/>
        <v>14.095855</v>
      </c>
      <c r="R548" s="56" t="str">
        <f t="shared" si="38"/>
        <v>13,361</v>
      </c>
      <c r="S548" s="342" t="str">
        <f t="shared" si="39"/>
        <v>2406SB</v>
      </c>
      <c r="T548" s="24"/>
      <c r="U548" s="21"/>
      <c r="V548" s="24"/>
      <c r="W548" s="21"/>
      <c r="X548" s="21"/>
      <c r="Y548" s="21"/>
      <c r="Z548" s="83"/>
      <c r="AA548" s="83"/>
      <c r="AB548" s="84"/>
      <c r="AC548" s="85"/>
      <c r="AD548" s="85"/>
      <c r="AE548" s="86"/>
      <c r="AF548" s="83"/>
    </row>
    <row r="549" spans="1:32" customFormat="1" ht="40" customHeight="1" thickBot="1" x14ac:dyDescent="1.1000000000000001">
      <c r="A549" s="28">
        <v>8</v>
      </c>
      <c r="B549" s="270" t="s">
        <v>52</v>
      </c>
      <c r="C549" s="28">
        <v>1</v>
      </c>
      <c r="D549" s="294" t="s">
        <v>2428</v>
      </c>
      <c r="E549" s="54">
        <f t="shared" si="40"/>
        <v>43864</v>
      </c>
      <c r="F549" s="188">
        <v>43864</v>
      </c>
      <c r="G549" s="360" t="s">
        <v>3554</v>
      </c>
      <c r="H549" s="4" t="s">
        <v>1260</v>
      </c>
      <c r="I549" s="11">
        <v>2407</v>
      </c>
      <c r="J549" s="10" t="s">
        <v>140</v>
      </c>
      <c r="K549" s="55" t="s">
        <v>4052</v>
      </c>
      <c r="L549" s="185">
        <v>1</v>
      </c>
      <c r="M549" s="338" t="s">
        <v>1956</v>
      </c>
      <c r="N549" s="186"/>
      <c r="O549" s="212"/>
      <c r="P549" s="222" t="s">
        <v>1957</v>
      </c>
      <c r="Q549" s="187">
        <f t="shared" si="37"/>
        <v>14.095855</v>
      </c>
      <c r="R549" s="56" t="str">
        <f t="shared" si="38"/>
        <v>13,361</v>
      </c>
      <c r="S549" s="342" t="str">
        <f t="shared" si="39"/>
        <v>2407SB</v>
      </c>
      <c r="T549" s="24"/>
      <c r="U549" s="21"/>
      <c r="V549" s="24"/>
      <c r="W549" s="21"/>
      <c r="X549" s="21"/>
      <c r="Y549" s="21"/>
      <c r="Z549" s="83"/>
      <c r="AA549" s="83"/>
      <c r="AB549" s="84"/>
      <c r="AC549" s="85"/>
      <c r="AD549" s="85"/>
      <c r="AE549" s="86"/>
      <c r="AF549" s="83"/>
    </row>
    <row r="550" spans="1:32" customFormat="1" ht="40" customHeight="1" thickBot="1" x14ac:dyDescent="1.1000000000000001">
      <c r="A550" s="28">
        <v>3</v>
      </c>
      <c r="B550" s="270" t="s">
        <v>42</v>
      </c>
      <c r="C550" s="28">
        <v>1</v>
      </c>
      <c r="D550" s="294" t="s">
        <v>2428</v>
      </c>
      <c r="E550" s="54">
        <f t="shared" si="40"/>
        <v>43864</v>
      </c>
      <c r="F550" s="188">
        <v>43864</v>
      </c>
      <c r="G550" s="360" t="s">
        <v>3554</v>
      </c>
      <c r="H550" s="4" t="s">
        <v>1260</v>
      </c>
      <c r="I550" s="11">
        <v>2408</v>
      </c>
      <c r="J550" s="10" t="s">
        <v>140</v>
      </c>
      <c r="K550" s="55" t="s">
        <v>4053</v>
      </c>
      <c r="L550" s="185">
        <v>1</v>
      </c>
      <c r="M550" s="338" t="s">
        <v>1958</v>
      </c>
      <c r="N550" s="186"/>
      <c r="O550" s="212"/>
      <c r="P550" s="73" t="s">
        <v>1959</v>
      </c>
      <c r="Q550" s="187">
        <f t="shared" si="37"/>
        <v>14.095855</v>
      </c>
      <c r="R550" s="56" t="str">
        <f t="shared" si="38"/>
        <v>13,361</v>
      </c>
      <c r="S550" s="342" t="str">
        <f t="shared" si="39"/>
        <v>2408SB</v>
      </c>
      <c r="T550" s="24"/>
      <c r="U550" s="21"/>
      <c r="V550" s="24"/>
      <c r="W550" s="21"/>
      <c r="X550" s="21"/>
      <c r="Y550" s="21"/>
      <c r="Z550" s="83"/>
      <c r="AA550" s="83"/>
      <c r="AB550" s="84"/>
      <c r="AC550" s="85"/>
      <c r="AD550" s="85"/>
      <c r="AE550" s="86"/>
      <c r="AF550" s="83"/>
    </row>
    <row r="551" spans="1:32" customFormat="1" ht="40" customHeight="1" thickBot="1" x14ac:dyDescent="1.1000000000000001">
      <c r="A551" s="28">
        <v>3</v>
      </c>
      <c r="B551" s="270" t="s">
        <v>42</v>
      </c>
      <c r="C551" s="28">
        <v>1</v>
      </c>
      <c r="D551" s="294" t="s">
        <v>2472</v>
      </c>
      <c r="E551" s="54">
        <f t="shared" si="40"/>
        <v>43514</v>
      </c>
      <c r="F551" s="188">
        <v>43514</v>
      </c>
      <c r="G551" s="360" t="s">
        <v>3554</v>
      </c>
      <c r="H551" s="4" t="s">
        <v>1260</v>
      </c>
      <c r="I551" s="11">
        <v>2409</v>
      </c>
      <c r="J551" s="10" t="s">
        <v>140</v>
      </c>
      <c r="K551" s="55" t="s">
        <v>4054</v>
      </c>
      <c r="L551" s="185">
        <v>1</v>
      </c>
      <c r="M551" s="338" t="s">
        <v>1641</v>
      </c>
      <c r="N551" s="186"/>
      <c r="O551" s="212"/>
      <c r="P551" s="73" t="s">
        <v>874</v>
      </c>
      <c r="Q551" s="187">
        <f t="shared" si="37"/>
        <v>14.095855</v>
      </c>
      <c r="R551" s="56" t="str">
        <f t="shared" si="38"/>
        <v>13,361</v>
      </c>
      <c r="S551" s="342" t="str">
        <f t="shared" si="39"/>
        <v>2409SB</v>
      </c>
      <c r="T551" s="24"/>
      <c r="U551" s="21"/>
      <c r="V551" s="24"/>
      <c r="W551" s="21"/>
      <c r="X551" s="21"/>
      <c r="Y551" s="21"/>
      <c r="Z551" s="83"/>
      <c r="AA551" s="83"/>
      <c r="AB551" s="84"/>
      <c r="AC551" s="85"/>
      <c r="AD551" s="85"/>
      <c r="AE551" s="86"/>
      <c r="AF551" s="83"/>
    </row>
    <row r="552" spans="1:32" customFormat="1" ht="40" customHeight="1" thickBot="1" x14ac:dyDescent="1.1000000000000001">
      <c r="A552" s="28">
        <v>3</v>
      </c>
      <c r="B552" s="270" t="s">
        <v>42</v>
      </c>
      <c r="C552" s="28">
        <v>1</v>
      </c>
      <c r="D552" s="294" t="s">
        <v>2472</v>
      </c>
      <c r="E552" s="54">
        <f t="shared" si="40"/>
        <v>43864</v>
      </c>
      <c r="F552" s="188">
        <v>43864</v>
      </c>
      <c r="G552" s="360" t="s">
        <v>3554</v>
      </c>
      <c r="H552" s="4" t="s">
        <v>1260</v>
      </c>
      <c r="I552" s="11">
        <v>2410</v>
      </c>
      <c r="J552" s="10" t="s">
        <v>140</v>
      </c>
      <c r="K552" s="55" t="s">
        <v>4055</v>
      </c>
      <c r="L552" s="185">
        <v>1</v>
      </c>
      <c r="M552" s="338" t="s">
        <v>1962</v>
      </c>
      <c r="N552" s="186"/>
      <c r="O552" s="212"/>
      <c r="P552" s="73" t="s">
        <v>1963</v>
      </c>
      <c r="Q552" s="187">
        <f t="shared" si="37"/>
        <v>14.095855</v>
      </c>
      <c r="R552" s="56" t="str">
        <f t="shared" si="38"/>
        <v>13,361</v>
      </c>
      <c r="S552" s="342" t="str">
        <f t="shared" si="39"/>
        <v>2410SB</v>
      </c>
      <c r="T552" s="24"/>
      <c r="U552" s="21"/>
      <c r="V552" s="24"/>
      <c r="W552" s="21"/>
      <c r="X552" s="21"/>
      <c r="Y552" s="21"/>
      <c r="Z552" s="83"/>
      <c r="AA552" s="83"/>
      <c r="AB552" s="84"/>
      <c r="AC552" s="85"/>
      <c r="AD552" s="85"/>
      <c r="AE552" s="86"/>
      <c r="AF552" s="83"/>
    </row>
    <row r="553" spans="1:32" customFormat="1" ht="40" customHeight="1" thickBot="1" x14ac:dyDescent="1.1000000000000001">
      <c r="A553" s="28">
        <v>3</v>
      </c>
      <c r="B553" s="270" t="s">
        <v>42</v>
      </c>
      <c r="C553" s="28">
        <v>1</v>
      </c>
      <c r="D553" s="294" t="s">
        <v>2473</v>
      </c>
      <c r="E553" s="54">
        <f t="shared" si="40"/>
        <v>43864</v>
      </c>
      <c r="F553" s="188">
        <v>43864</v>
      </c>
      <c r="G553" s="360" t="s">
        <v>3554</v>
      </c>
      <c r="H553" s="4" t="s">
        <v>1260</v>
      </c>
      <c r="I553" s="11">
        <v>2411</v>
      </c>
      <c r="J553" s="10" t="s">
        <v>140</v>
      </c>
      <c r="K553" s="55" t="s">
        <v>4056</v>
      </c>
      <c r="L553" s="185">
        <v>1</v>
      </c>
      <c r="M553" s="338" t="s">
        <v>1964</v>
      </c>
      <c r="N553" s="186"/>
      <c r="O553" s="212"/>
      <c r="P553" s="73" t="s">
        <v>1965</v>
      </c>
      <c r="Q553" s="187">
        <f t="shared" si="37"/>
        <v>14.095855</v>
      </c>
      <c r="R553" s="56" t="str">
        <f t="shared" si="38"/>
        <v>13,361</v>
      </c>
      <c r="S553" s="342" t="str">
        <f t="shared" si="39"/>
        <v>2411SB</v>
      </c>
      <c r="T553" s="24"/>
      <c r="U553" s="21"/>
      <c r="V553" s="24"/>
      <c r="W553" s="21"/>
      <c r="X553" s="21"/>
      <c r="Y553" s="21"/>
      <c r="Z553" s="87"/>
      <c r="AA553" s="87"/>
      <c r="AB553" s="88"/>
      <c r="AC553" s="89"/>
      <c r="AD553" s="89"/>
      <c r="AE553" s="90"/>
      <c r="AF553" s="87"/>
    </row>
    <row r="554" spans="1:32" customFormat="1" ht="40" customHeight="1" x14ac:dyDescent="1.05">
      <c r="A554" s="28">
        <v>3</v>
      </c>
      <c r="B554" s="270" t="s">
        <v>42</v>
      </c>
      <c r="C554" s="28">
        <v>1</v>
      </c>
      <c r="D554" s="294" t="s">
        <v>2491</v>
      </c>
      <c r="E554" s="54">
        <f t="shared" si="40"/>
        <v>43514</v>
      </c>
      <c r="F554" s="188">
        <v>43514</v>
      </c>
      <c r="G554" s="360" t="s">
        <v>3540</v>
      </c>
      <c r="H554" s="4" t="s">
        <v>1260</v>
      </c>
      <c r="I554" s="11">
        <v>2412</v>
      </c>
      <c r="J554" s="10" t="s">
        <v>32</v>
      </c>
      <c r="K554" s="55" t="s">
        <v>4057</v>
      </c>
      <c r="L554" s="185">
        <v>4</v>
      </c>
      <c r="M554" s="338" t="s">
        <v>1642</v>
      </c>
      <c r="N554" s="186"/>
      <c r="O554" s="212"/>
      <c r="P554" s="221" t="s">
        <v>875</v>
      </c>
      <c r="Q554" s="187">
        <f t="shared" si="37"/>
        <v>14.095855</v>
      </c>
      <c r="R554" s="56" t="str">
        <f t="shared" si="38"/>
        <v>13,361</v>
      </c>
      <c r="S554" s="342" t="str">
        <f t="shared" si="39"/>
        <v>2412OT</v>
      </c>
      <c r="T554" s="24"/>
      <c r="U554" s="21"/>
      <c r="V554" s="24"/>
      <c r="W554" s="21"/>
      <c r="X554" s="21"/>
      <c r="Y554" s="21"/>
      <c r="Z554" s="82" t="s">
        <v>127</v>
      </c>
      <c r="AA554" s="82" t="s">
        <v>128</v>
      </c>
      <c r="AB554" s="82"/>
      <c r="AC554" s="82"/>
      <c r="AD554" s="82"/>
      <c r="AE554" s="82"/>
      <c r="AF554" s="82" t="s">
        <v>129</v>
      </c>
    </row>
    <row r="555" spans="1:32" customFormat="1" ht="40" customHeight="1" x14ac:dyDescent="1.05">
      <c r="A555" s="28">
        <v>1</v>
      </c>
      <c r="B555" s="270" t="s">
        <v>23</v>
      </c>
      <c r="C555" s="28">
        <v>1</v>
      </c>
      <c r="D555" s="294" t="s">
        <v>2492</v>
      </c>
      <c r="E555" s="54">
        <f t="shared" si="40"/>
        <v>43717</v>
      </c>
      <c r="F555" s="188">
        <v>43717</v>
      </c>
      <c r="G555" s="360" t="s">
        <v>3540</v>
      </c>
      <c r="H555" s="4" t="s">
        <v>1260</v>
      </c>
      <c r="I555" s="11">
        <v>2413</v>
      </c>
      <c r="J555" s="10" t="s">
        <v>32</v>
      </c>
      <c r="K555" s="55" t="s">
        <v>4058</v>
      </c>
      <c r="L555" s="185">
        <v>4</v>
      </c>
      <c r="M555" s="338" t="s">
        <v>1643</v>
      </c>
      <c r="N555" s="186"/>
      <c r="O555" s="212"/>
      <c r="P555" s="73" t="s">
        <v>1110</v>
      </c>
      <c r="Q555" s="187">
        <f t="shared" si="37"/>
        <v>14.095855</v>
      </c>
      <c r="R555" s="56" t="str">
        <f t="shared" si="38"/>
        <v>13,361</v>
      </c>
      <c r="S555" s="342" t="str">
        <f t="shared" si="39"/>
        <v>2413OT</v>
      </c>
      <c r="T555" s="24"/>
      <c r="U555" s="21"/>
      <c r="V555" s="24"/>
      <c r="W555" s="21"/>
      <c r="X555" s="21"/>
      <c r="Y555" s="21"/>
      <c r="Z555" s="82" t="s">
        <v>127</v>
      </c>
      <c r="AA555" s="82" t="s">
        <v>128</v>
      </c>
      <c r="AB555" s="82"/>
      <c r="AC555" s="82"/>
      <c r="AD555" s="82"/>
      <c r="AE555" s="82"/>
      <c r="AF555" s="82" t="s">
        <v>129</v>
      </c>
    </row>
    <row r="556" spans="1:32" customFormat="1" ht="40" customHeight="1" x14ac:dyDescent="1.05">
      <c r="A556" s="28">
        <v>1</v>
      </c>
      <c r="B556" s="270" t="s">
        <v>23</v>
      </c>
      <c r="C556" s="28">
        <v>1</v>
      </c>
      <c r="D556" s="294" t="s">
        <v>2493</v>
      </c>
      <c r="E556" s="54">
        <f t="shared" si="40"/>
        <v>43199</v>
      </c>
      <c r="F556" s="188">
        <v>43199</v>
      </c>
      <c r="G556" s="360" t="s">
        <v>3540</v>
      </c>
      <c r="H556" s="4" t="s">
        <v>1260</v>
      </c>
      <c r="I556" s="11">
        <v>2414</v>
      </c>
      <c r="J556" s="10" t="s">
        <v>33</v>
      </c>
      <c r="K556" s="55" t="s">
        <v>4059</v>
      </c>
      <c r="L556" s="185">
        <v>5</v>
      </c>
      <c r="M556" s="338" t="s">
        <v>1644</v>
      </c>
      <c r="N556" s="186"/>
      <c r="O556" s="212"/>
      <c r="P556" s="222" t="s">
        <v>613</v>
      </c>
      <c r="Q556" s="187">
        <f t="shared" si="37"/>
        <v>14.095855</v>
      </c>
      <c r="R556" s="56" t="str">
        <f t="shared" si="38"/>
        <v>13,361</v>
      </c>
      <c r="S556" s="342" t="str">
        <f t="shared" si="39"/>
        <v>2414ET</v>
      </c>
      <c r="T556" s="24"/>
      <c r="U556" s="21"/>
      <c r="V556" s="24"/>
      <c r="W556" s="21"/>
      <c r="X556" s="21"/>
      <c r="Y556" s="21"/>
      <c r="Z556" s="82" t="s">
        <v>127</v>
      </c>
      <c r="AA556" s="82" t="s">
        <v>128</v>
      </c>
      <c r="AB556" s="82"/>
      <c r="AC556" s="82"/>
      <c r="AD556" s="82"/>
      <c r="AE556" s="82"/>
      <c r="AF556" s="82" t="s">
        <v>129</v>
      </c>
    </row>
    <row r="557" spans="1:32" customFormat="1" ht="40" customHeight="1" thickBot="1" x14ac:dyDescent="1.1000000000000001">
      <c r="A557" s="28">
        <v>1</v>
      </c>
      <c r="B557" s="270" t="s">
        <v>23</v>
      </c>
      <c r="C557" s="28">
        <v>1</v>
      </c>
      <c r="D557" s="294" t="s">
        <v>2494</v>
      </c>
      <c r="E557" s="54">
        <f t="shared" si="40"/>
        <v>45769</v>
      </c>
      <c r="F557" s="188">
        <v>45769</v>
      </c>
      <c r="G557" s="360" t="s">
        <v>3540</v>
      </c>
      <c r="H557" s="4" t="s">
        <v>1260</v>
      </c>
      <c r="I557" s="11">
        <v>2415</v>
      </c>
      <c r="J557" s="10" t="s">
        <v>32</v>
      </c>
      <c r="K557" s="55" t="s">
        <v>3168</v>
      </c>
      <c r="L557" s="185">
        <v>6</v>
      </c>
      <c r="M557" s="241">
        <v>9782758557326</v>
      </c>
      <c r="N557" s="186"/>
      <c r="O557" s="212"/>
      <c r="P557" s="73" t="s">
        <v>5290</v>
      </c>
      <c r="Q557" s="187">
        <f t="shared" si="37"/>
        <v>14.095855</v>
      </c>
      <c r="R557" s="56" t="str">
        <f t="shared" si="38"/>
        <v>13,361</v>
      </c>
      <c r="S557" s="342" t="str">
        <f t="shared" si="39"/>
        <v>2415OT</v>
      </c>
      <c r="T557" s="24"/>
      <c r="U557" s="21"/>
      <c r="V557" s="24"/>
      <c r="W557" s="21"/>
      <c r="X557" s="21"/>
      <c r="Y557" s="21"/>
      <c r="Z557" s="82" t="s">
        <v>127</v>
      </c>
      <c r="AA557" s="82" t="s">
        <v>128</v>
      </c>
      <c r="AB557" s="82"/>
      <c r="AC557" s="82"/>
      <c r="AD557" s="82"/>
      <c r="AE557" s="82"/>
      <c r="AF557" s="82" t="s">
        <v>129</v>
      </c>
    </row>
    <row r="558" spans="1:32" customFormat="1" ht="40" customHeight="1" thickBot="1" x14ac:dyDescent="1.1000000000000001">
      <c r="A558" s="28">
        <v>1</v>
      </c>
      <c r="B558" s="270" t="s">
        <v>23</v>
      </c>
      <c r="C558" s="28">
        <v>1</v>
      </c>
      <c r="D558" s="294" t="s">
        <v>2495</v>
      </c>
      <c r="E558" s="54">
        <f t="shared" si="40"/>
        <v>43381</v>
      </c>
      <c r="F558" s="188">
        <v>43381</v>
      </c>
      <c r="G558" s="360" t="s">
        <v>3554</v>
      </c>
      <c r="H558" s="4" t="s">
        <v>1260</v>
      </c>
      <c r="I558" s="11">
        <v>2416</v>
      </c>
      <c r="J558" s="10" t="s">
        <v>140</v>
      </c>
      <c r="K558" s="55" t="s">
        <v>4060</v>
      </c>
      <c r="L558" s="185">
        <v>1</v>
      </c>
      <c r="M558" s="338" t="s">
        <v>698</v>
      </c>
      <c r="N558" s="186"/>
      <c r="O558" s="212"/>
      <c r="P558" s="73" t="s">
        <v>699</v>
      </c>
      <c r="Q558" s="187">
        <f t="shared" si="37"/>
        <v>14.095855</v>
      </c>
      <c r="R558" s="56" t="str">
        <f t="shared" si="38"/>
        <v>13,361</v>
      </c>
      <c r="S558" s="342" t="str">
        <f t="shared" si="39"/>
        <v>2416SB</v>
      </c>
      <c r="T558" s="24"/>
      <c r="U558" s="21"/>
      <c r="V558" s="24"/>
      <c r="W558" s="21"/>
      <c r="X558" s="21"/>
      <c r="Y558" s="21"/>
      <c r="Z558" s="83"/>
      <c r="AA558" s="83"/>
      <c r="AB558" s="84"/>
      <c r="AC558" s="85"/>
      <c r="AD558" s="85"/>
      <c r="AE558" s="86"/>
      <c r="AF558" s="83"/>
    </row>
    <row r="559" spans="1:32" customFormat="1" ht="40" customHeight="1" thickBot="1" x14ac:dyDescent="1.1000000000000001">
      <c r="A559" s="28">
        <v>1</v>
      </c>
      <c r="B559" s="270" t="s">
        <v>2627</v>
      </c>
      <c r="C559" s="28">
        <v>1</v>
      </c>
      <c r="D559" s="294" t="s">
        <v>2478</v>
      </c>
      <c r="E559" s="54">
        <f t="shared" si="40"/>
        <v>44719</v>
      </c>
      <c r="F559" s="190">
        <v>44719</v>
      </c>
      <c r="G559" s="360" t="s">
        <v>3540</v>
      </c>
      <c r="H559" s="4" t="s">
        <v>1260</v>
      </c>
      <c r="I559" s="11">
        <v>2417</v>
      </c>
      <c r="J559" s="10" t="s">
        <v>32</v>
      </c>
      <c r="K559" s="55" t="s">
        <v>4061</v>
      </c>
      <c r="L559" s="185">
        <v>7</v>
      </c>
      <c r="M559" s="338" t="s">
        <v>4913</v>
      </c>
      <c r="N559" s="186"/>
      <c r="O559" s="212"/>
      <c r="P559" s="73" t="s">
        <v>2832</v>
      </c>
      <c r="Q559" s="187">
        <f t="shared" si="37"/>
        <v>14.095855</v>
      </c>
      <c r="R559" s="56" t="str">
        <f t="shared" si="38"/>
        <v>13,361</v>
      </c>
      <c r="S559" s="342" t="str">
        <f t="shared" si="39"/>
        <v>2417OT</v>
      </c>
      <c r="T559" s="24"/>
      <c r="U559" s="21"/>
      <c r="V559" s="24"/>
      <c r="W559" s="21"/>
      <c r="X559" s="21"/>
      <c r="Y559" s="21"/>
      <c r="Z559" s="82" t="s">
        <v>127</v>
      </c>
      <c r="AA559" s="82" t="s">
        <v>128</v>
      </c>
      <c r="AB559" s="82"/>
      <c r="AC559" s="82"/>
      <c r="AD559" s="82"/>
      <c r="AE559" s="82"/>
      <c r="AF559" s="82" t="s">
        <v>129</v>
      </c>
    </row>
    <row r="560" spans="1:32" customFormat="1" ht="40" customHeight="1" thickBot="1" x14ac:dyDescent="1.1000000000000001">
      <c r="A560" s="28">
        <v>1</v>
      </c>
      <c r="B560" s="270" t="s">
        <v>23</v>
      </c>
      <c r="C560" s="28">
        <v>1</v>
      </c>
      <c r="D560" s="294" t="s">
        <v>2496</v>
      </c>
      <c r="E560" s="54">
        <f t="shared" si="40"/>
        <v>43430</v>
      </c>
      <c r="F560" s="188">
        <v>43430</v>
      </c>
      <c r="G560" s="360" t="s">
        <v>3554</v>
      </c>
      <c r="H560" s="4" t="s">
        <v>1260</v>
      </c>
      <c r="I560" s="11">
        <v>2418</v>
      </c>
      <c r="J560" s="10" t="s">
        <v>140</v>
      </c>
      <c r="K560" s="55" t="s">
        <v>4062</v>
      </c>
      <c r="L560" s="185">
        <v>1</v>
      </c>
      <c r="M560" s="338" t="s">
        <v>1645</v>
      </c>
      <c r="N560" s="186"/>
      <c r="O560" s="212"/>
      <c r="P560" s="73" t="s">
        <v>753</v>
      </c>
      <c r="Q560" s="187">
        <f t="shared" si="37"/>
        <v>14.095855</v>
      </c>
      <c r="R560" s="56" t="str">
        <f t="shared" si="38"/>
        <v>13,361</v>
      </c>
      <c r="S560" s="342" t="str">
        <f t="shared" si="39"/>
        <v>2418SB</v>
      </c>
      <c r="T560" s="24"/>
      <c r="U560" s="21"/>
      <c r="V560" s="24"/>
      <c r="W560" s="21"/>
      <c r="X560" s="21"/>
      <c r="Y560" s="21"/>
      <c r="Z560" s="83"/>
      <c r="AA560" s="83"/>
      <c r="AB560" s="84"/>
      <c r="AC560" s="85"/>
      <c r="AD560" s="85"/>
      <c r="AE560" s="86"/>
      <c r="AF560" s="83"/>
    </row>
    <row r="561" spans="1:32" customFormat="1" ht="40" customHeight="1" thickBot="1" x14ac:dyDescent="1.1000000000000001">
      <c r="A561" s="28">
        <v>5</v>
      </c>
      <c r="B561" s="270" t="s">
        <v>46</v>
      </c>
      <c r="C561" s="28">
        <v>1</v>
      </c>
      <c r="D561" s="294" t="s">
        <v>2455</v>
      </c>
      <c r="E561" s="54">
        <f t="shared" si="40"/>
        <v>43717</v>
      </c>
      <c r="F561" s="188">
        <v>43717</v>
      </c>
      <c r="G561" s="360" t="s">
        <v>3554</v>
      </c>
      <c r="H561" s="4" t="s">
        <v>1260</v>
      </c>
      <c r="I561" s="11">
        <v>2419</v>
      </c>
      <c r="J561" s="10" t="s">
        <v>140</v>
      </c>
      <c r="K561" s="55" t="s">
        <v>4063</v>
      </c>
      <c r="L561" s="185">
        <v>1</v>
      </c>
      <c r="M561" s="338" t="s">
        <v>1111</v>
      </c>
      <c r="N561" s="186"/>
      <c r="O561" s="212"/>
      <c r="P561" s="73" t="s">
        <v>1112</v>
      </c>
      <c r="Q561" s="187">
        <f t="shared" si="37"/>
        <v>14.095855</v>
      </c>
      <c r="R561" s="56" t="str">
        <f t="shared" si="38"/>
        <v>13,361</v>
      </c>
      <c r="S561" s="342" t="str">
        <f t="shared" si="39"/>
        <v>2419SB</v>
      </c>
      <c r="T561" s="24"/>
      <c r="U561" s="21"/>
      <c r="V561" s="24"/>
      <c r="W561" s="21"/>
      <c r="X561" s="21"/>
      <c r="Y561" s="21"/>
      <c r="Z561" s="83"/>
      <c r="AA561" s="83"/>
      <c r="AB561" s="84"/>
      <c r="AC561" s="85"/>
      <c r="AD561" s="85"/>
      <c r="AE561" s="86"/>
      <c r="AF561" s="83"/>
    </row>
    <row r="562" spans="1:32" customFormat="1" ht="40" customHeight="1" thickBot="1" x14ac:dyDescent="1.1000000000000001">
      <c r="A562" s="28">
        <v>5</v>
      </c>
      <c r="B562" s="270" t="s">
        <v>46</v>
      </c>
      <c r="C562" s="28">
        <v>1</v>
      </c>
      <c r="D562" s="294" t="s">
        <v>2497</v>
      </c>
      <c r="E562" s="54">
        <f t="shared" si="40"/>
        <v>43717</v>
      </c>
      <c r="F562" s="188">
        <v>43717</v>
      </c>
      <c r="G562" s="360" t="s">
        <v>3554</v>
      </c>
      <c r="H562" s="4" t="s">
        <v>1260</v>
      </c>
      <c r="I562" s="11">
        <v>2420</v>
      </c>
      <c r="J562" s="10" t="s">
        <v>140</v>
      </c>
      <c r="K562" s="55" t="s">
        <v>4064</v>
      </c>
      <c r="L562" s="185">
        <v>1</v>
      </c>
      <c r="M562" s="338" t="s">
        <v>1646</v>
      </c>
      <c r="N562" s="186"/>
      <c r="O562" s="212"/>
      <c r="P562" s="73" t="s">
        <v>1113</v>
      </c>
      <c r="Q562" s="187">
        <f t="shared" si="37"/>
        <v>14.095855</v>
      </c>
      <c r="R562" s="56" t="str">
        <f t="shared" si="38"/>
        <v>13,361</v>
      </c>
      <c r="S562" s="342" t="str">
        <f t="shared" si="39"/>
        <v>2420SB</v>
      </c>
      <c r="T562" s="24"/>
      <c r="U562" s="21"/>
      <c r="V562" s="24"/>
      <c r="W562" s="21"/>
      <c r="X562" s="21"/>
      <c r="Y562" s="21"/>
      <c r="Z562" s="87"/>
      <c r="AA562" s="87"/>
      <c r="AB562" s="88"/>
      <c r="AC562" s="89"/>
      <c r="AD562" s="89"/>
      <c r="AE562" s="90"/>
      <c r="AF562" s="87"/>
    </row>
    <row r="563" spans="1:32" customFormat="1" ht="40" customHeight="1" thickBot="1" x14ac:dyDescent="1.1000000000000001">
      <c r="A563" s="28">
        <v>5</v>
      </c>
      <c r="B563" s="270" t="s">
        <v>46</v>
      </c>
      <c r="C563" s="28">
        <v>1</v>
      </c>
      <c r="D563" s="294" t="s">
        <v>2498</v>
      </c>
      <c r="E563" s="54">
        <f t="shared" si="40"/>
        <v>45061</v>
      </c>
      <c r="F563" s="188">
        <v>45061</v>
      </c>
      <c r="G563" s="360" t="s">
        <v>3554</v>
      </c>
      <c r="H563" s="4" t="s">
        <v>1260</v>
      </c>
      <c r="I563" s="11">
        <v>2421</v>
      </c>
      <c r="J563" s="10" t="s">
        <v>140</v>
      </c>
      <c r="K563" s="55" t="s">
        <v>4065</v>
      </c>
      <c r="L563" s="185">
        <v>2</v>
      </c>
      <c r="M563" s="338" t="s">
        <v>4914</v>
      </c>
      <c r="N563" s="186"/>
      <c r="O563" s="212"/>
      <c r="P563" s="73" t="s">
        <v>2927</v>
      </c>
      <c r="Q563" s="187">
        <f t="shared" si="37"/>
        <v>14.095855</v>
      </c>
      <c r="R563" s="56" t="str">
        <f t="shared" si="38"/>
        <v>13,361</v>
      </c>
      <c r="S563" s="342" t="str">
        <f t="shared" si="39"/>
        <v>2421SB</v>
      </c>
      <c r="T563" s="24"/>
      <c r="U563" s="21"/>
      <c r="V563" s="24"/>
      <c r="W563" s="21"/>
      <c r="X563" s="21"/>
      <c r="Y563" s="21"/>
      <c r="Z563" s="87"/>
      <c r="AA563" s="87"/>
      <c r="AB563" s="88"/>
      <c r="AC563" s="89"/>
      <c r="AD563" s="89"/>
      <c r="AE563" s="90"/>
      <c r="AF563" s="87"/>
    </row>
    <row r="564" spans="1:32" customFormat="1" ht="40" customHeight="1" thickBot="1" x14ac:dyDescent="1.1000000000000001">
      <c r="A564" s="28">
        <v>5</v>
      </c>
      <c r="B564" s="270" t="s">
        <v>46</v>
      </c>
      <c r="C564" s="28">
        <v>1</v>
      </c>
      <c r="D564" s="294" t="s">
        <v>2499</v>
      </c>
      <c r="E564" s="54">
        <f t="shared" si="40"/>
        <v>42051</v>
      </c>
      <c r="F564" s="188">
        <v>42051</v>
      </c>
      <c r="G564" s="360" t="s">
        <v>3554</v>
      </c>
      <c r="H564" s="4" t="s">
        <v>1260</v>
      </c>
      <c r="I564" s="11">
        <v>2422</v>
      </c>
      <c r="J564" s="10" t="s">
        <v>140</v>
      </c>
      <c r="K564" s="55" t="s">
        <v>4066</v>
      </c>
      <c r="L564" s="185">
        <v>1</v>
      </c>
      <c r="M564" s="338" t="s">
        <v>1647</v>
      </c>
      <c r="N564" s="189"/>
      <c r="O564" s="213"/>
      <c r="P564" s="73" t="s">
        <v>193</v>
      </c>
      <c r="Q564" s="187">
        <f t="shared" si="37"/>
        <v>14.095855</v>
      </c>
      <c r="R564" s="56" t="str">
        <f t="shared" si="38"/>
        <v>13,361</v>
      </c>
      <c r="S564" s="342" t="str">
        <f t="shared" si="39"/>
        <v>2422SB</v>
      </c>
      <c r="T564" s="24"/>
      <c r="U564" s="21"/>
      <c r="V564" s="24"/>
      <c r="W564" s="21"/>
      <c r="X564" s="21"/>
      <c r="Y564" s="21"/>
      <c r="Z564" s="83"/>
      <c r="AA564" s="83"/>
      <c r="AB564" s="84"/>
      <c r="AC564" s="85"/>
      <c r="AD564" s="85"/>
      <c r="AE564" s="86"/>
      <c r="AF564" s="83"/>
    </row>
    <row r="565" spans="1:32" customFormat="1" ht="40" customHeight="1" thickBot="1" x14ac:dyDescent="1.1000000000000001">
      <c r="A565" s="28">
        <v>5</v>
      </c>
      <c r="B565" s="270" t="s">
        <v>46</v>
      </c>
      <c r="C565" s="28">
        <v>1</v>
      </c>
      <c r="D565" s="294" t="s">
        <v>2500</v>
      </c>
      <c r="E565" s="54">
        <f t="shared" si="40"/>
        <v>42051</v>
      </c>
      <c r="F565" s="188">
        <v>42051</v>
      </c>
      <c r="G565" s="360" t="s">
        <v>3554</v>
      </c>
      <c r="H565" s="4" t="s">
        <v>1260</v>
      </c>
      <c r="I565" s="11">
        <v>2423</v>
      </c>
      <c r="J565" s="10" t="s">
        <v>140</v>
      </c>
      <c r="K565" s="55" t="s">
        <v>4067</v>
      </c>
      <c r="L565" s="185">
        <v>1</v>
      </c>
      <c r="M565" s="338" t="s">
        <v>1648</v>
      </c>
      <c r="N565" s="189" t="s">
        <v>2960</v>
      </c>
      <c r="O565" s="259">
        <v>45964</v>
      </c>
      <c r="P565" s="73" t="s">
        <v>194</v>
      </c>
      <c r="Q565" s="187">
        <f t="shared" si="37"/>
        <v>14.095855</v>
      </c>
      <c r="R565" s="56" t="str">
        <f t="shared" si="38"/>
        <v>13,361</v>
      </c>
      <c r="S565" s="342" t="str">
        <f t="shared" si="39"/>
        <v>2423SB</v>
      </c>
      <c r="T565" s="24"/>
      <c r="U565" s="21"/>
      <c r="V565" s="24"/>
      <c r="W565" s="21"/>
      <c r="X565" s="21"/>
      <c r="Y565" s="21"/>
      <c r="Z565" s="83"/>
      <c r="AA565" s="83"/>
      <c r="AB565" s="84"/>
      <c r="AC565" s="85"/>
      <c r="AD565" s="85"/>
      <c r="AE565" s="86"/>
      <c r="AF565" s="83"/>
    </row>
    <row r="566" spans="1:32" customFormat="1" ht="40" customHeight="1" thickBot="1" x14ac:dyDescent="1.1000000000000001">
      <c r="A566" s="28">
        <v>5</v>
      </c>
      <c r="B566" s="270" t="s">
        <v>46</v>
      </c>
      <c r="C566" s="28">
        <v>1</v>
      </c>
      <c r="D566" s="294" t="s">
        <v>2479</v>
      </c>
      <c r="E566" s="54">
        <f t="shared" si="40"/>
        <v>45061</v>
      </c>
      <c r="F566" s="188">
        <v>45061</v>
      </c>
      <c r="G566" s="360" t="s">
        <v>3554</v>
      </c>
      <c r="H566" s="4" t="s">
        <v>1260</v>
      </c>
      <c r="I566" s="11">
        <v>2424</v>
      </c>
      <c r="J566" s="10" t="s">
        <v>140</v>
      </c>
      <c r="K566" s="55" t="s">
        <v>4068</v>
      </c>
      <c r="L566" s="185">
        <v>2</v>
      </c>
      <c r="M566" s="338" t="s">
        <v>4915</v>
      </c>
      <c r="N566" s="186"/>
      <c r="O566" s="212"/>
      <c r="P566" s="73" t="s">
        <v>2928</v>
      </c>
      <c r="Q566" s="187">
        <f t="shared" si="37"/>
        <v>14.095855</v>
      </c>
      <c r="R566" s="56" t="str">
        <f t="shared" si="38"/>
        <v>13,361</v>
      </c>
      <c r="S566" s="342" t="str">
        <f t="shared" si="39"/>
        <v>2424SB</v>
      </c>
      <c r="T566" s="24"/>
      <c r="U566" s="21"/>
      <c r="V566" s="24"/>
      <c r="W566" s="21"/>
      <c r="X566" s="21"/>
      <c r="Y566" s="21"/>
      <c r="Z566" s="83"/>
      <c r="AA566" s="83"/>
      <c r="AB566" s="84"/>
      <c r="AC566" s="85"/>
      <c r="AD566" s="85"/>
      <c r="AE566" s="86"/>
      <c r="AF566" s="83"/>
    </row>
    <row r="567" spans="1:32" customFormat="1" ht="40" customHeight="1" thickBot="1" x14ac:dyDescent="1.1000000000000001">
      <c r="A567" s="28">
        <v>5</v>
      </c>
      <c r="B567" s="270" t="s">
        <v>46</v>
      </c>
      <c r="C567" s="28">
        <v>1</v>
      </c>
      <c r="D567" s="294" t="s">
        <v>2479</v>
      </c>
      <c r="E567" s="54">
        <f t="shared" si="40"/>
        <v>44719</v>
      </c>
      <c r="F567" s="188">
        <v>44719</v>
      </c>
      <c r="G567" s="360" t="s">
        <v>3554</v>
      </c>
      <c r="H567" s="4" t="s">
        <v>1260</v>
      </c>
      <c r="I567" s="11">
        <v>2425</v>
      </c>
      <c r="J567" s="10" t="s">
        <v>140</v>
      </c>
      <c r="K567" s="55" t="s">
        <v>4069</v>
      </c>
      <c r="L567" s="185">
        <v>2</v>
      </c>
      <c r="M567" s="338" t="s">
        <v>4916</v>
      </c>
      <c r="N567" s="186"/>
      <c r="O567" s="212"/>
      <c r="P567" s="73" t="s">
        <v>2833</v>
      </c>
      <c r="Q567" s="187">
        <f t="shared" si="37"/>
        <v>14.095855</v>
      </c>
      <c r="R567" s="56" t="str">
        <f t="shared" si="38"/>
        <v>13,361</v>
      </c>
      <c r="S567" s="342" t="str">
        <f t="shared" si="39"/>
        <v>2425SB</v>
      </c>
      <c r="T567" s="24"/>
      <c r="U567" s="21"/>
      <c r="V567" s="24"/>
      <c r="W567" s="21"/>
      <c r="X567" s="21"/>
      <c r="Y567" s="21"/>
      <c r="Z567" s="83"/>
      <c r="AA567" s="83"/>
      <c r="AB567" s="84"/>
      <c r="AC567" s="85"/>
      <c r="AD567" s="85"/>
      <c r="AE567" s="86"/>
      <c r="AF567" s="83"/>
    </row>
    <row r="568" spans="1:32" customFormat="1" ht="40" customHeight="1" thickBot="1" x14ac:dyDescent="1.1000000000000001">
      <c r="A568" s="28">
        <v>19</v>
      </c>
      <c r="B568" s="270" t="s">
        <v>25</v>
      </c>
      <c r="C568" s="28">
        <v>1</v>
      </c>
      <c r="D568" s="296" t="s">
        <v>2671</v>
      </c>
      <c r="E568" s="54">
        <f t="shared" si="40"/>
        <v>42632</v>
      </c>
      <c r="F568" s="188">
        <v>42632</v>
      </c>
      <c r="G568" s="360" t="s">
        <v>3554</v>
      </c>
      <c r="H568" s="4" t="s">
        <v>1260</v>
      </c>
      <c r="I568" s="11">
        <v>2426</v>
      </c>
      <c r="J568" s="10" t="s">
        <v>140</v>
      </c>
      <c r="K568" s="55" t="s">
        <v>4070</v>
      </c>
      <c r="L568" s="185">
        <v>1</v>
      </c>
      <c r="M568" s="338" t="s">
        <v>1649</v>
      </c>
      <c r="N568" s="186"/>
      <c r="O568" s="212"/>
      <c r="P568" s="73" t="s">
        <v>320</v>
      </c>
      <c r="Q568" s="187">
        <f t="shared" si="37"/>
        <v>14.095855</v>
      </c>
      <c r="R568" s="56" t="str">
        <f t="shared" si="38"/>
        <v>13,361</v>
      </c>
      <c r="S568" s="342" t="str">
        <f t="shared" si="39"/>
        <v>2426SB</v>
      </c>
      <c r="T568" s="24"/>
      <c r="U568" s="21"/>
      <c r="V568" s="24"/>
      <c r="W568" s="21"/>
      <c r="X568" s="21"/>
      <c r="Y568" s="21"/>
      <c r="Z568" s="83"/>
      <c r="AA568" s="83"/>
      <c r="AB568" s="84"/>
      <c r="AC568" s="85"/>
      <c r="AD568" s="85"/>
      <c r="AE568" s="86"/>
      <c r="AF568" s="83"/>
    </row>
    <row r="569" spans="1:32" customFormat="1" ht="40" customHeight="1" thickBot="1" x14ac:dyDescent="1.1000000000000001">
      <c r="A569" s="28">
        <v>19</v>
      </c>
      <c r="B569" s="270" t="s">
        <v>25</v>
      </c>
      <c r="C569" s="28">
        <v>1</v>
      </c>
      <c r="D569" s="296" t="s">
        <v>2671</v>
      </c>
      <c r="E569" s="54">
        <f t="shared" si="40"/>
        <v>42632</v>
      </c>
      <c r="F569" s="188">
        <v>42632</v>
      </c>
      <c r="G569" s="360" t="s">
        <v>3554</v>
      </c>
      <c r="H569" s="4" t="s">
        <v>1260</v>
      </c>
      <c r="I569" s="11">
        <v>2427</v>
      </c>
      <c r="J569" s="10" t="s">
        <v>140</v>
      </c>
      <c r="K569" s="55" t="s">
        <v>4071</v>
      </c>
      <c r="L569" s="185">
        <v>1</v>
      </c>
      <c r="M569" s="338" t="s">
        <v>1650</v>
      </c>
      <c r="N569" s="186"/>
      <c r="O569" s="212"/>
      <c r="P569" s="73" t="s">
        <v>321</v>
      </c>
      <c r="Q569" s="187">
        <f t="shared" si="37"/>
        <v>14.095855</v>
      </c>
      <c r="R569" s="56" t="str">
        <f t="shared" si="38"/>
        <v>13,361</v>
      </c>
      <c r="S569" s="342" t="str">
        <f t="shared" si="39"/>
        <v>2427SB</v>
      </c>
      <c r="T569" s="24"/>
      <c r="U569" s="21"/>
      <c r="V569" s="24"/>
      <c r="W569" s="21"/>
      <c r="X569" s="21"/>
      <c r="Y569" s="21"/>
      <c r="Z569" s="83"/>
      <c r="AA569" s="83"/>
      <c r="AB569" s="84"/>
      <c r="AC569" s="85"/>
      <c r="AD569" s="85"/>
      <c r="AE569" s="86"/>
      <c r="AF569" s="83"/>
    </row>
    <row r="570" spans="1:32" customFormat="1" ht="40" customHeight="1" thickBot="1" x14ac:dyDescent="1.1000000000000001">
      <c r="A570" s="28">
        <v>19</v>
      </c>
      <c r="B570" s="270" t="s">
        <v>25</v>
      </c>
      <c r="C570" s="28">
        <v>1</v>
      </c>
      <c r="D570" s="296" t="s">
        <v>2663</v>
      </c>
      <c r="E570" s="54">
        <f t="shared" si="40"/>
        <v>42807</v>
      </c>
      <c r="F570" s="188">
        <v>42807</v>
      </c>
      <c r="G570" s="360" t="s">
        <v>3554</v>
      </c>
      <c r="H570" s="4" t="s">
        <v>1260</v>
      </c>
      <c r="I570" s="11">
        <v>2428</v>
      </c>
      <c r="J570" s="10" t="s">
        <v>140</v>
      </c>
      <c r="K570" s="55" t="s">
        <v>4072</v>
      </c>
      <c r="L570" s="185">
        <v>1</v>
      </c>
      <c r="M570" s="338" t="s">
        <v>1651</v>
      </c>
      <c r="N570" s="186"/>
      <c r="O570" s="212"/>
      <c r="P570" s="73" t="s">
        <v>395</v>
      </c>
      <c r="Q570" s="187">
        <f t="shared" si="37"/>
        <v>14.095855</v>
      </c>
      <c r="R570" s="56" t="str">
        <f t="shared" si="38"/>
        <v>13,361</v>
      </c>
      <c r="S570" s="342" t="str">
        <f t="shared" si="39"/>
        <v>2428SB</v>
      </c>
      <c r="T570" s="24"/>
      <c r="U570" s="21"/>
      <c r="V570" s="24"/>
      <c r="W570" s="21"/>
      <c r="X570" s="21"/>
      <c r="Y570" s="21"/>
      <c r="Z570" s="83"/>
      <c r="AA570" s="83"/>
      <c r="AB570" s="84"/>
      <c r="AC570" s="85"/>
      <c r="AD570" s="85"/>
      <c r="AE570" s="86"/>
      <c r="AF570" s="83"/>
    </row>
    <row r="571" spans="1:32" customFormat="1" ht="40" customHeight="1" thickBot="1" x14ac:dyDescent="1.1000000000000001">
      <c r="A571" s="28">
        <v>19</v>
      </c>
      <c r="B571" s="270" t="s">
        <v>25</v>
      </c>
      <c r="C571" s="28">
        <v>1</v>
      </c>
      <c r="D571" s="294" t="s">
        <v>2672</v>
      </c>
      <c r="E571" s="54">
        <f t="shared" si="40"/>
        <v>42807</v>
      </c>
      <c r="F571" s="188">
        <v>42807</v>
      </c>
      <c r="G571" s="360" t="s">
        <v>3554</v>
      </c>
      <c r="H571" s="4" t="s">
        <v>1260</v>
      </c>
      <c r="I571" s="11">
        <v>2429</v>
      </c>
      <c r="J571" s="10" t="s">
        <v>140</v>
      </c>
      <c r="K571" s="55" t="s">
        <v>4073</v>
      </c>
      <c r="L571" s="185">
        <v>1</v>
      </c>
      <c r="M571" s="338" t="s">
        <v>1652</v>
      </c>
      <c r="N571" s="186"/>
      <c r="O571" s="212"/>
      <c r="P571" s="73" t="s">
        <v>396</v>
      </c>
      <c r="Q571" s="187">
        <f t="shared" si="37"/>
        <v>14.095855</v>
      </c>
      <c r="R571" s="56" t="str">
        <f t="shared" si="38"/>
        <v>13,361</v>
      </c>
      <c r="S571" s="342" t="str">
        <f t="shared" si="39"/>
        <v>2429SB</v>
      </c>
      <c r="T571" s="24"/>
      <c r="U571" s="21"/>
      <c r="V571" s="24"/>
      <c r="W571" s="21"/>
      <c r="X571" s="21"/>
      <c r="Y571" s="21"/>
      <c r="Z571" s="83"/>
      <c r="AA571" s="83"/>
      <c r="AB571" s="84"/>
      <c r="AC571" s="85"/>
      <c r="AD571" s="85"/>
      <c r="AE571" s="86"/>
      <c r="AF571" s="83"/>
    </row>
    <row r="572" spans="1:32" customFormat="1" ht="40" customHeight="1" thickBot="1" x14ac:dyDescent="1.1000000000000001">
      <c r="A572" s="28">
        <v>19</v>
      </c>
      <c r="B572" s="270" t="s">
        <v>25</v>
      </c>
      <c r="C572" s="28">
        <v>1</v>
      </c>
      <c r="D572" s="294" t="s">
        <v>2480</v>
      </c>
      <c r="E572" s="54">
        <f t="shared" si="40"/>
        <v>42807</v>
      </c>
      <c r="F572" s="188">
        <v>42807</v>
      </c>
      <c r="G572" s="360" t="s">
        <v>3554</v>
      </c>
      <c r="H572" s="4" t="s">
        <v>1260</v>
      </c>
      <c r="I572" s="11">
        <v>2430</v>
      </c>
      <c r="J572" s="10" t="s">
        <v>140</v>
      </c>
      <c r="K572" s="55" t="s">
        <v>4074</v>
      </c>
      <c r="L572" s="185">
        <v>1</v>
      </c>
      <c r="M572" s="338" t="s">
        <v>1653</v>
      </c>
      <c r="N572" s="186"/>
      <c r="O572" s="212"/>
      <c r="P572" s="73" t="s">
        <v>397</v>
      </c>
      <c r="Q572" s="187">
        <f t="shared" si="37"/>
        <v>14.095855</v>
      </c>
      <c r="R572" s="56" t="str">
        <f t="shared" si="38"/>
        <v>13,361</v>
      </c>
      <c r="S572" s="342" t="str">
        <f t="shared" si="39"/>
        <v>2430SB</v>
      </c>
      <c r="T572" s="24"/>
      <c r="U572" s="21"/>
      <c r="V572" s="24"/>
      <c r="W572" s="21"/>
      <c r="X572" s="21"/>
      <c r="Y572" s="21"/>
      <c r="Z572" s="83"/>
      <c r="AA572" s="83"/>
      <c r="AB572" s="84"/>
      <c r="AC572" s="85"/>
      <c r="AD572" s="85"/>
      <c r="AE572" s="86"/>
      <c r="AF572" s="83"/>
    </row>
    <row r="573" spans="1:32" customFormat="1" ht="40" customHeight="1" thickBot="1" x14ac:dyDescent="1.1000000000000001">
      <c r="A573" s="28">
        <v>19</v>
      </c>
      <c r="B573" s="270" t="s">
        <v>25</v>
      </c>
      <c r="C573" s="28">
        <v>1</v>
      </c>
      <c r="D573" s="294" t="s">
        <v>2481</v>
      </c>
      <c r="E573" s="54">
        <f t="shared" si="40"/>
        <v>42807</v>
      </c>
      <c r="F573" s="188">
        <v>42807</v>
      </c>
      <c r="G573" s="360" t="s">
        <v>3554</v>
      </c>
      <c r="H573" s="4" t="s">
        <v>1260</v>
      </c>
      <c r="I573" s="11">
        <v>2431</v>
      </c>
      <c r="J573" s="10" t="s">
        <v>140</v>
      </c>
      <c r="K573" s="55" t="s">
        <v>4075</v>
      </c>
      <c r="L573" s="185">
        <v>1</v>
      </c>
      <c r="M573" s="338" t="s">
        <v>1654</v>
      </c>
      <c r="N573" s="186"/>
      <c r="O573" s="212"/>
      <c r="P573" s="73" t="s">
        <v>398</v>
      </c>
      <c r="Q573" s="187">
        <f t="shared" si="37"/>
        <v>14.095855</v>
      </c>
      <c r="R573" s="56" t="str">
        <f t="shared" si="38"/>
        <v>13,361</v>
      </c>
      <c r="S573" s="342" t="str">
        <f t="shared" si="39"/>
        <v>2431SB</v>
      </c>
      <c r="T573" s="24"/>
      <c r="U573" s="21"/>
      <c r="V573" s="24"/>
      <c r="W573" s="21"/>
      <c r="X573" s="21"/>
      <c r="Y573" s="21"/>
      <c r="Z573" s="87"/>
      <c r="AA573" s="87"/>
      <c r="AB573" s="88"/>
      <c r="AC573" s="89"/>
      <c r="AD573" s="89"/>
      <c r="AE573" s="90"/>
      <c r="AF573" s="87"/>
    </row>
    <row r="574" spans="1:32" customFormat="1" ht="40" customHeight="1" x14ac:dyDescent="1.05">
      <c r="A574" s="28">
        <v>19</v>
      </c>
      <c r="B574" s="270" t="s">
        <v>25</v>
      </c>
      <c r="C574" s="28">
        <v>1</v>
      </c>
      <c r="D574" s="294" t="s">
        <v>2501</v>
      </c>
      <c r="E574" s="54">
        <f t="shared" si="40"/>
        <v>44249</v>
      </c>
      <c r="F574" s="188">
        <v>44249</v>
      </c>
      <c r="G574" s="360" t="s">
        <v>3540</v>
      </c>
      <c r="H574" s="4" t="s">
        <v>1260</v>
      </c>
      <c r="I574" s="11">
        <v>2432</v>
      </c>
      <c r="J574" s="10" t="s">
        <v>33</v>
      </c>
      <c r="K574" s="55" t="s">
        <v>4076</v>
      </c>
      <c r="L574" s="185">
        <v>6</v>
      </c>
      <c r="M574" s="338" t="s">
        <v>4917</v>
      </c>
      <c r="N574" s="204"/>
      <c r="O574" s="238"/>
      <c r="P574" s="73" t="s">
        <v>2167</v>
      </c>
      <c r="Q574" s="187">
        <f t="shared" si="37"/>
        <v>14.095855</v>
      </c>
      <c r="R574" s="56" t="str">
        <f t="shared" si="38"/>
        <v>13,361</v>
      </c>
      <c r="S574" s="342" t="str">
        <f t="shared" si="39"/>
        <v>2432ET</v>
      </c>
      <c r="T574" s="24"/>
      <c r="U574" s="21"/>
      <c r="V574" s="24"/>
      <c r="W574" s="21"/>
      <c r="X574" s="21"/>
      <c r="Y574" s="21"/>
      <c r="Z574" s="82" t="s">
        <v>127</v>
      </c>
      <c r="AA574" s="82" t="s">
        <v>128</v>
      </c>
      <c r="AB574" s="82"/>
      <c r="AC574" s="82"/>
      <c r="AD574" s="82"/>
      <c r="AE574" s="82"/>
      <c r="AF574" s="82" t="s">
        <v>129</v>
      </c>
    </row>
    <row r="575" spans="1:32" customFormat="1" ht="40" customHeight="1" thickBot="1" x14ac:dyDescent="1.1000000000000001">
      <c r="A575" s="28">
        <v>19</v>
      </c>
      <c r="B575" s="270" t="s">
        <v>25</v>
      </c>
      <c r="C575" s="28">
        <v>1</v>
      </c>
      <c r="D575" s="294" t="s">
        <v>2482</v>
      </c>
      <c r="E575" s="54">
        <f t="shared" si="40"/>
        <v>44697</v>
      </c>
      <c r="F575" s="188">
        <v>44697</v>
      </c>
      <c r="G575" s="360" t="s">
        <v>3554</v>
      </c>
      <c r="H575" s="4" t="s">
        <v>1260</v>
      </c>
      <c r="I575" s="11">
        <v>2433</v>
      </c>
      <c r="J575" s="10" t="s">
        <v>140</v>
      </c>
      <c r="K575" s="55" t="s">
        <v>4077</v>
      </c>
      <c r="L575" s="185">
        <v>2</v>
      </c>
      <c r="M575" s="338" t="s">
        <v>4918</v>
      </c>
      <c r="N575" s="186"/>
      <c r="O575" s="212"/>
      <c r="P575" s="73" t="s">
        <v>2818</v>
      </c>
      <c r="Q575" s="187">
        <f t="shared" si="37"/>
        <v>14.095855</v>
      </c>
      <c r="R575" s="56" t="str">
        <f t="shared" si="38"/>
        <v>13,361</v>
      </c>
      <c r="S575" s="342" t="str">
        <f t="shared" si="39"/>
        <v>2433SB</v>
      </c>
      <c r="T575" s="24"/>
      <c r="U575" s="21"/>
      <c r="V575" s="24"/>
      <c r="W575" s="21"/>
      <c r="X575" s="21"/>
      <c r="Y575" s="21"/>
      <c r="Z575" s="87"/>
      <c r="AA575" s="87"/>
      <c r="AB575" s="88"/>
      <c r="AC575" s="89"/>
      <c r="AD575" s="89"/>
      <c r="AE575" s="90"/>
      <c r="AF575" s="87"/>
    </row>
    <row r="576" spans="1:32" customFormat="1" ht="40" customHeight="1" x14ac:dyDescent="1.05">
      <c r="A576" s="28">
        <v>19</v>
      </c>
      <c r="B576" s="270" t="s">
        <v>25</v>
      </c>
      <c r="C576" s="28">
        <v>5</v>
      </c>
      <c r="D576" s="294" t="s">
        <v>2482</v>
      </c>
      <c r="E576" s="54">
        <f t="shared" si="40"/>
        <v>43199</v>
      </c>
      <c r="F576" s="188">
        <v>43199</v>
      </c>
      <c r="G576" s="360" t="s">
        <v>3540</v>
      </c>
      <c r="H576" s="4" t="s">
        <v>1260</v>
      </c>
      <c r="I576" s="11">
        <v>2434</v>
      </c>
      <c r="J576" s="10" t="s">
        <v>32</v>
      </c>
      <c r="K576" s="55" t="s">
        <v>4078</v>
      </c>
      <c r="L576" s="185">
        <v>4</v>
      </c>
      <c r="M576" s="338" t="s">
        <v>1655</v>
      </c>
      <c r="N576" s="186"/>
      <c r="O576" s="212"/>
      <c r="P576" s="73" t="s">
        <v>614</v>
      </c>
      <c r="Q576" s="187">
        <f t="shared" si="37"/>
        <v>14.095855</v>
      </c>
      <c r="R576" s="56" t="str">
        <f t="shared" si="38"/>
        <v>13,361</v>
      </c>
      <c r="S576" s="342" t="str">
        <f t="shared" si="39"/>
        <v>2434OT</v>
      </c>
      <c r="T576" s="24"/>
      <c r="U576" s="21"/>
      <c r="V576" s="24"/>
      <c r="W576" s="21"/>
      <c r="X576" s="21"/>
      <c r="Y576" s="21"/>
      <c r="Z576" s="82" t="s">
        <v>127</v>
      </c>
      <c r="AA576" s="82" t="s">
        <v>128</v>
      </c>
      <c r="AB576" s="82"/>
      <c r="AC576" s="82"/>
      <c r="AD576" s="82"/>
      <c r="AE576" s="82"/>
      <c r="AF576" s="82" t="s">
        <v>129</v>
      </c>
    </row>
    <row r="577" spans="1:32" customFormat="1" ht="40" customHeight="1" thickBot="1" x14ac:dyDescent="1.1000000000000001">
      <c r="A577" s="28">
        <v>19</v>
      </c>
      <c r="B577" s="270" t="s">
        <v>25</v>
      </c>
      <c r="C577" s="28">
        <v>5</v>
      </c>
      <c r="D577" s="294" t="s">
        <v>2502</v>
      </c>
      <c r="E577" s="54">
        <f t="shared" si="40"/>
        <v>43514</v>
      </c>
      <c r="F577" s="188">
        <v>43514</v>
      </c>
      <c r="G577" s="360" t="s">
        <v>3540</v>
      </c>
      <c r="H577" s="4" t="s">
        <v>1260</v>
      </c>
      <c r="I577" s="11">
        <v>2435</v>
      </c>
      <c r="J577" s="10" t="s">
        <v>32</v>
      </c>
      <c r="K577" s="55" t="s">
        <v>4079</v>
      </c>
      <c r="L577" s="185">
        <v>5</v>
      </c>
      <c r="M577" s="338" t="s">
        <v>876</v>
      </c>
      <c r="N577" s="186"/>
      <c r="O577" s="212"/>
      <c r="P577" s="73" t="s">
        <v>877</v>
      </c>
      <c r="Q577" s="187">
        <f t="shared" si="37"/>
        <v>14.095855</v>
      </c>
      <c r="R577" s="56" t="str">
        <f t="shared" si="38"/>
        <v>13,361</v>
      </c>
      <c r="S577" s="342" t="str">
        <f t="shared" si="39"/>
        <v>2435OT</v>
      </c>
      <c r="T577" s="24"/>
      <c r="U577" s="21"/>
      <c r="V577" s="24"/>
      <c r="W577" s="21"/>
      <c r="X577" s="21"/>
      <c r="Y577" s="21"/>
      <c r="Z577" s="82" t="s">
        <v>127</v>
      </c>
      <c r="AA577" s="82" t="s">
        <v>128</v>
      </c>
      <c r="AB577" s="82"/>
      <c r="AC577" s="82"/>
      <c r="AD577" s="82"/>
      <c r="AE577" s="82"/>
      <c r="AF577" s="82" t="s">
        <v>129</v>
      </c>
    </row>
    <row r="578" spans="1:32" customFormat="1" ht="40" customHeight="1" thickBot="1" x14ac:dyDescent="1.1000000000000001">
      <c r="A578" s="28">
        <v>19</v>
      </c>
      <c r="B578" s="270" t="s">
        <v>25</v>
      </c>
      <c r="C578" s="28">
        <v>5</v>
      </c>
      <c r="D578" s="294" t="s">
        <v>2503</v>
      </c>
      <c r="E578" s="54">
        <f t="shared" si="40"/>
        <v>43717</v>
      </c>
      <c r="F578" s="188">
        <v>43717</v>
      </c>
      <c r="G578" s="360" t="s">
        <v>3554</v>
      </c>
      <c r="H578" s="4" t="s">
        <v>1260</v>
      </c>
      <c r="I578" s="11">
        <v>2436</v>
      </c>
      <c r="J578" s="10" t="s">
        <v>140</v>
      </c>
      <c r="K578" s="55" t="s">
        <v>4080</v>
      </c>
      <c r="L578" s="185">
        <v>1</v>
      </c>
      <c r="M578" s="338" t="s">
        <v>1656</v>
      </c>
      <c r="N578" s="186"/>
      <c r="O578" s="212"/>
      <c r="P578" s="73" t="s">
        <v>1114</v>
      </c>
      <c r="Q578" s="187">
        <f t="shared" si="37"/>
        <v>14.095855</v>
      </c>
      <c r="R578" s="56" t="str">
        <f t="shared" si="38"/>
        <v>13,361</v>
      </c>
      <c r="S578" s="342" t="str">
        <f t="shared" si="39"/>
        <v>2436SB</v>
      </c>
      <c r="T578" s="24"/>
      <c r="U578" s="21"/>
      <c r="V578" s="24"/>
      <c r="W578" s="21"/>
      <c r="X578" s="21"/>
      <c r="Y578" s="21"/>
      <c r="Z578" s="83"/>
      <c r="AA578" s="83"/>
      <c r="AB578" s="84"/>
      <c r="AC578" s="85"/>
      <c r="AD578" s="85"/>
      <c r="AE578" s="86"/>
      <c r="AF578" s="83"/>
    </row>
    <row r="579" spans="1:32" customFormat="1" ht="40" customHeight="1" thickBot="1" x14ac:dyDescent="1.1000000000000001">
      <c r="A579" s="28">
        <v>19</v>
      </c>
      <c r="B579" s="270" t="s">
        <v>25</v>
      </c>
      <c r="C579" s="28">
        <v>5</v>
      </c>
      <c r="D579" s="294" t="s">
        <v>2503</v>
      </c>
      <c r="E579" s="54">
        <f t="shared" si="40"/>
        <v>42982</v>
      </c>
      <c r="F579" s="188">
        <v>42982</v>
      </c>
      <c r="G579" s="360" t="s">
        <v>3554</v>
      </c>
      <c r="H579" s="4" t="s">
        <v>1260</v>
      </c>
      <c r="I579" s="11">
        <v>2437</v>
      </c>
      <c r="J579" s="10" t="s">
        <v>140</v>
      </c>
      <c r="K579" s="55" t="s">
        <v>4081</v>
      </c>
      <c r="L579" s="185">
        <v>1</v>
      </c>
      <c r="M579" s="338" t="s">
        <v>435</v>
      </c>
      <c r="N579" s="186"/>
      <c r="O579" s="212"/>
      <c r="P579" s="73" t="s">
        <v>436</v>
      </c>
      <c r="Q579" s="187">
        <f t="shared" si="37"/>
        <v>14.095855</v>
      </c>
      <c r="R579" s="56" t="str">
        <f t="shared" si="38"/>
        <v>13,361</v>
      </c>
      <c r="S579" s="342" t="str">
        <f t="shared" si="39"/>
        <v>2437SB</v>
      </c>
      <c r="T579" s="24"/>
      <c r="U579" s="21"/>
      <c r="V579" s="24"/>
      <c r="W579" s="21"/>
      <c r="X579" s="21"/>
      <c r="Y579" s="21"/>
      <c r="Z579" s="83"/>
      <c r="AA579" s="83"/>
      <c r="AB579" s="84"/>
      <c r="AC579" s="85"/>
      <c r="AD579" s="85"/>
      <c r="AE579" s="86"/>
      <c r="AF579" s="83"/>
    </row>
    <row r="580" spans="1:32" customFormat="1" ht="40" customHeight="1" thickBot="1" x14ac:dyDescent="1.1000000000000001">
      <c r="A580" s="28">
        <v>16</v>
      </c>
      <c r="B580" s="270" t="s">
        <v>70</v>
      </c>
      <c r="C580" s="28">
        <v>5</v>
      </c>
      <c r="D580" s="294" t="s">
        <v>2484</v>
      </c>
      <c r="E580" s="54">
        <f t="shared" si="40"/>
        <v>45453</v>
      </c>
      <c r="F580" s="188">
        <v>45453</v>
      </c>
      <c r="G580" s="360" t="s">
        <v>3554</v>
      </c>
      <c r="H580" s="4" t="s">
        <v>1260</v>
      </c>
      <c r="I580" s="11">
        <v>2438</v>
      </c>
      <c r="J580" s="10" t="s">
        <v>140</v>
      </c>
      <c r="K580" s="55" t="s">
        <v>4082</v>
      </c>
      <c r="L580" s="185">
        <v>2</v>
      </c>
      <c r="M580" s="338" t="s">
        <v>4919</v>
      </c>
      <c r="N580" s="186"/>
      <c r="O580" s="212"/>
      <c r="P580" s="73" t="s">
        <v>3112</v>
      </c>
      <c r="Q580" s="187">
        <f t="shared" si="37"/>
        <v>14.095855</v>
      </c>
      <c r="R580" s="56" t="str">
        <f t="shared" si="38"/>
        <v>13,361</v>
      </c>
      <c r="S580" s="342" t="str">
        <f t="shared" si="39"/>
        <v>2438SB</v>
      </c>
      <c r="T580" s="24"/>
      <c r="U580" s="21"/>
      <c r="V580" s="24"/>
      <c r="W580" s="21"/>
      <c r="X580" s="21"/>
      <c r="Y580" s="21"/>
      <c r="Z580" s="83"/>
      <c r="AA580" s="83"/>
      <c r="AB580" s="84"/>
      <c r="AC580" s="85"/>
      <c r="AD580" s="85"/>
      <c r="AE580" s="86"/>
      <c r="AF580" s="83"/>
    </row>
    <row r="581" spans="1:32" customFormat="1" ht="40" customHeight="1" thickBot="1" x14ac:dyDescent="1.1000000000000001">
      <c r="A581" s="28">
        <v>16</v>
      </c>
      <c r="B581" s="270" t="s">
        <v>70</v>
      </c>
      <c r="C581" s="28">
        <v>5</v>
      </c>
      <c r="D581" s="294" t="s">
        <v>2484</v>
      </c>
      <c r="E581" s="54">
        <f t="shared" si="40"/>
        <v>42248</v>
      </c>
      <c r="F581" s="188">
        <v>42248</v>
      </c>
      <c r="G581" s="360" t="s">
        <v>3554</v>
      </c>
      <c r="H581" s="4" t="s">
        <v>1260</v>
      </c>
      <c r="I581" s="11">
        <v>2439</v>
      </c>
      <c r="J581" s="10" t="s">
        <v>140</v>
      </c>
      <c r="K581" s="55" t="s">
        <v>4083</v>
      </c>
      <c r="L581" s="185">
        <v>1</v>
      </c>
      <c r="M581" s="338" t="s">
        <v>1657</v>
      </c>
      <c r="N581" s="186"/>
      <c r="O581" s="212"/>
      <c r="P581" s="73" t="s">
        <v>216</v>
      </c>
      <c r="Q581" s="187">
        <f t="shared" ref="Q581:Q637" si="41">R581*R$2</f>
        <v>14.095855</v>
      </c>
      <c r="R581" s="56" t="str">
        <f t="shared" si="38"/>
        <v>13,361</v>
      </c>
      <c r="S581" s="342" t="str">
        <f t="shared" si="39"/>
        <v>2439SB</v>
      </c>
      <c r="T581" s="24"/>
      <c r="U581" s="21"/>
      <c r="V581" s="24"/>
      <c r="W581" s="21"/>
      <c r="X581" s="21"/>
      <c r="Y581" s="21"/>
      <c r="Z581" s="83"/>
      <c r="AA581" s="83"/>
      <c r="AB581" s="84"/>
      <c r="AC581" s="85"/>
      <c r="AD581" s="85"/>
      <c r="AE581" s="86"/>
      <c r="AF581" s="83"/>
    </row>
    <row r="582" spans="1:32" customFormat="1" ht="40" customHeight="1" thickBot="1" x14ac:dyDescent="1.1000000000000001">
      <c r="A582" s="28">
        <v>16</v>
      </c>
      <c r="B582" s="270" t="s">
        <v>70</v>
      </c>
      <c r="C582" s="28">
        <v>5</v>
      </c>
      <c r="D582" s="294" t="s">
        <v>2484</v>
      </c>
      <c r="E582" s="54">
        <f t="shared" si="40"/>
        <v>42248</v>
      </c>
      <c r="F582" s="188">
        <v>42248</v>
      </c>
      <c r="G582" s="360" t="s">
        <v>3554</v>
      </c>
      <c r="H582" s="4" t="s">
        <v>1260</v>
      </c>
      <c r="I582" s="11">
        <v>2440</v>
      </c>
      <c r="J582" s="10" t="s">
        <v>140</v>
      </c>
      <c r="K582" s="55" t="s">
        <v>4084</v>
      </c>
      <c r="L582" s="185">
        <v>1</v>
      </c>
      <c r="M582" s="338" t="s">
        <v>1658</v>
      </c>
      <c r="N582" s="186"/>
      <c r="O582" s="212"/>
      <c r="P582" s="73" t="s">
        <v>217</v>
      </c>
      <c r="Q582" s="187">
        <f t="shared" si="41"/>
        <v>14.095855</v>
      </c>
      <c r="R582" s="56" t="str">
        <f t="shared" si="38"/>
        <v>13,361</v>
      </c>
      <c r="S582" s="342" t="str">
        <f t="shared" si="39"/>
        <v>2440SB</v>
      </c>
      <c r="T582" s="24"/>
      <c r="U582" s="21"/>
      <c r="V582" s="24"/>
      <c r="W582" s="21"/>
      <c r="X582" s="21"/>
      <c r="Y582" s="21"/>
      <c r="Z582" s="83"/>
      <c r="AA582" s="83"/>
      <c r="AB582" s="84"/>
      <c r="AC582" s="85"/>
      <c r="AD582" s="85"/>
      <c r="AE582" s="86"/>
      <c r="AF582" s="83"/>
    </row>
    <row r="583" spans="1:32" customFormat="1" ht="40" customHeight="1" thickBot="1" x14ac:dyDescent="1.1000000000000001">
      <c r="A583" s="28">
        <v>16</v>
      </c>
      <c r="B583" s="270" t="s">
        <v>70</v>
      </c>
      <c r="C583" s="28">
        <v>5</v>
      </c>
      <c r="D583" s="294" t="s">
        <v>2485</v>
      </c>
      <c r="E583" s="54">
        <f t="shared" si="40"/>
        <v>42051</v>
      </c>
      <c r="F583" s="188">
        <v>42051</v>
      </c>
      <c r="G583" s="360" t="s">
        <v>3554</v>
      </c>
      <c r="H583" s="4" t="s">
        <v>1260</v>
      </c>
      <c r="I583" s="11">
        <v>2441</v>
      </c>
      <c r="J583" s="10" t="s">
        <v>140</v>
      </c>
      <c r="K583" s="55" t="s">
        <v>4085</v>
      </c>
      <c r="L583" s="185">
        <v>1</v>
      </c>
      <c r="M583" s="338" t="s">
        <v>1659</v>
      </c>
      <c r="N583" s="189"/>
      <c r="O583" s="213"/>
      <c r="P583" s="73" t="s">
        <v>195</v>
      </c>
      <c r="Q583" s="187">
        <f t="shared" si="41"/>
        <v>14.095855</v>
      </c>
      <c r="R583" s="56" t="str">
        <f t="shared" si="38"/>
        <v>13,361</v>
      </c>
      <c r="S583" s="342" t="str">
        <f t="shared" si="39"/>
        <v>2441SB</v>
      </c>
      <c r="T583" s="24"/>
      <c r="U583" s="21"/>
      <c r="V583" s="24"/>
      <c r="W583" s="21"/>
      <c r="X583" s="21"/>
      <c r="Y583" s="21"/>
      <c r="Z583" s="83"/>
      <c r="AA583" s="83"/>
      <c r="AB583" s="84"/>
      <c r="AC583" s="85"/>
      <c r="AD583" s="85"/>
      <c r="AE583" s="86"/>
      <c r="AF583" s="83"/>
    </row>
    <row r="584" spans="1:32" customFormat="1" ht="40" customHeight="1" thickBot="1" x14ac:dyDescent="1.1000000000000001">
      <c r="A584" s="28">
        <v>16</v>
      </c>
      <c r="B584" s="270" t="s">
        <v>70</v>
      </c>
      <c r="C584" s="28">
        <v>5</v>
      </c>
      <c r="D584" s="294" t="s">
        <v>2485</v>
      </c>
      <c r="E584" s="54">
        <f t="shared" si="40"/>
        <v>42051</v>
      </c>
      <c r="F584" s="188">
        <v>42051</v>
      </c>
      <c r="G584" s="360" t="s">
        <v>3554</v>
      </c>
      <c r="H584" s="4" t="s">
        <v>1260</v>
      </c>
      <c r="I584" s="11">
        <v>2442</v>
      </c>
      <c r="J584" s="10" t="s">
        <v>140</v>
      </c>
      <c r="K584" s="55" t="s">
        <v>4086</v>
      </c>
      <c r="L584" s="185">
        <v>1</v>
      </c>
      <c r="M584" s="338" t="s">
        <v>1660</v>
      </c>
      <c r="N584" s="189"/>
      <c r="O584" s="213"/>
      <c r="P584" s="73" t="s">
        <v>196</v>
      </c>
      <c r="Q584" s="187">
        <f t="shared" si="41"/>
        <v>14.095855</v>
      </c>
      <c r="R584" s="56" t="str">
        <f t="shared" si="38"/>
        <v>13,361</v>
      </c>
      <c r="S584" s="342" t="str">
        <f t="shared" si="39"/>
        <v>2442SB</v>
      </c>
      <c r="T584" s="24"/>
      <c r="U584" s="21"/>
      <c r="V584" s="24"/>
      <c r="W584" s="21"/>
      <c r="X584" s="21"/>
      <c r="Y584" s="21"/>
      <c r="Z584" s="83"/>
      <c r="AA584" s="83"/>
      <c r="AB584" s="84"/>
      <c r="AC584" s="85"/>
      <c r="AD584" s="85"/>
      <c r="AE584" s="86"/>
      <c r="AF584" s="83"/>
    </row>
    <row r="585" spans="1:32" customFormat="1" ht="40" customHeight="1" x14ac:dyDescent="1.05">
      <c r="A585" s="28">
        <v>16</v>
      </c>
      <c r="B585" s="270" t="s">
        <v>70</v>
      </c>
      <c r="C585" s="28">
        <v>5</v>
      </c>
      <c r="D585" s="294" t="s">
        <v>2504</v>
      </c>
      <c r="E585" s="54">
        <f t="shared" si="40"/>
        <v>43535</v>
      </c>
      <c r="F585" s="188">
        <v>43535</v>
      </c>
      <c r="G585" s="360" t="s">
        <v>3540</v>
      </c>
      <c r="H585" s="4" t="s">
        <v>1260</v>
      </c>
      <c r="I585" s="11">
        <v>2443</v>
      </c>
      <c r="J585" s="10" t="s">
        <v>33</v>
      </c>
      <c r="K585" s="55" t="s">
        <v>4087</v>
      </c>
      <c r="L585" s="185">
        <v>3</v>
      </c>
      <c r="M585" s="338" t="s">
        <v>926</v>
      </c>
      <c r="N585" s="186"/>
      <c r="O585" s="212"/>
      <c r="P585" s="221" t="s">
        <v>927</v>
      </c>
      <c r="Q585" s="187">
        <f t="shared" si="41"/>
        <v>14.095855</v>
      </c>
      <c r="R585" s="56" t="str">
        <f t="shared" si="38"/>
        <v>13,361</v>
      </c>
      <c r="S585" s="342" t="str">
        <f t="shared" si="39"/>
        <v>2443ET</v>
      </c>
      <c r="T585" s="24"/>
      <c r="U585" s="21"/>
      <c r="V585" s="24"/>
      <c r="W585" s="21"/>
      <c r="X585" s="21"/>
      <c r="Y585" s="21"/>
      <c r="Z585" s="82" t="s">
        <v>127</v>
      </c>
      <c r="AA585" s="82" t="s">
        <v>128</v>
      </c>
      <c r="AB585" s="82"/>
      <c r="AC585" s="82"/>
      <c r="AD585" s="82"/>
      <c r="AE585" s="82"/>
      <c r="AF585" s="82" t="s">
        <v>129</v>
      </c>
    </row>
    <row r="586" spans="1:32" customFormat="1" ht="40" customHeight="1" thickBot="1" x14ac:dyDescent="1.1000000000000001">
      <c r="A586" s="28">
        <v>20</v>
      </c>
      <c r="B586" s="270" t="s">
        <v>136</v>
      </c>
      <c r="C586" s="28">
        <v>7</v>
      </c>
      <c r="D586" s="294" t="s">
        <v>2486</v>
      </c>
      <c r="E586" s="54">
        <f>SUM(F586)</f>
        <v>43535</v>
      </c>
      <c r="F586" s="188">
        <v>43535</v>
      </c>
      <c r="G586" s="360" t="s">
        <v>3540</v>
      </c>
      <c r="H586" s="4" t="s">
        <v>1260</v>
      </c>
      <c r="I586" s="11">
        <v>2444</v>
      </c>
      <c r="J586" s="10" t="s">
        <v>33</v>
      </c>
      <c r="K586" s="55" t="s">
        <v>4088</v>
      </c>
      <c r="L586" s="185">
        <v>3</v>
      </c>
      <c r="M586" s="338" t="s">
        <v>928</v>
      </c>
      <c r="N586" s="186"/>
      <c r="O586" s="212"/>
      <c r="P586" s="73" t="s">
        <v>929</v>
      </c>
      <c r="Q586" s="187">
        <f t="shared" si="41"/>
        <v>14.095855</v>
      </c>
      <c r="R586" s="56" t="str">
        <f t="shared" si="38"/>
        <v>13,361</v>
      </c>
      <c r="S586" s="342" t="str">
        <f t="shared" si="39"/>
        <v>2444ET</v>
      </c>
      <c r="T586" s="24"/>
      <c r="U586" s="21"/>
      <c r="V586" s="24"/>
      <c r="W586" s="21"/>
      <c r="X586" s="21"/>
      <c r="Y586" s="21"/>
      <c r="Z586" s="82" t="s">
        <v>127</v>
      </c>
      <c r="AA586" s="82" t="s">
        <v>128</v>
      </c>
      <c r="AB586" s="82"/>
      <c r="AC586" s="82"/>
      <c r="AD586" s="82"/>
      <c r="AE586" s="82"/>
      <c r="AF586" s="82" t="s">
        <v>129</v>
      </c>
    </row>
    <row r="587" spans="1:32" customFormat="1" ht="40" customHeight="1" thickBot="1" x14ac:dyDescent="1.1000000000000001">
      <c r="A587" s="28">
        <v>20</v>
      </c>
      <c r="B587" s="270" t="s">
        <v>136</v>
      </c>
      <c r="C587" s="28">
        <v>5</v>
      </c>
      <c r="D587" s="294" t="s">
        <v>2505</v>
      </c>
      <c r="E587" s="54">
        <f t="shared" si="40"/>
        <v>43717</v>
      </c>
      <c r="F587" s="188">
        <v>43717</v>
      </c>
      <c r="G587" s="360" t="s">
        <v>3554</v>
      </c>
      <c r="H587" s="4" t="s">
        <v>1260</v>
      </c>
      <c r="I587" s="11">
        <v>2445</v>
      </c>
      <c r="J587" s="10" t="s">
        <v>140</v>
      </c>
      <c r="K587" s="55" t="s">
        <v>4089</v>
      </c>
      <c r="L587" s="185">
        <v>1</v>
      </c>
      <c r="M587" s="338" t="s">
        <v>1661</v>
      </c>
      <c r="N587" s="186"/>
      <c r="O587" s="212"/>
      <c r="P587" s="73" t="s">
        <v>1115</v>
      </c>
      <c r="Q587" s="187">
        <f t="shared" si="41"/>
        <v>14.095855</v>
      </c>
      <c r="R587" s="56" t="str">
        <f t="shared" si="38"/>
        <v>13,361</v>
      </c>
      <c r="S587" s="342" t="str">
        <f t="shared" si="39"/>
        <v>2445SB</v>
      </c>
      <c r="T587" s="24"/>
      <c r="U587" s="21"/>
      <c r="V587" s="24"/>
      <c r="W587" s="21"/>
      <c r="X587" s="21"/>
      <c r="Y587" s="21"/>
      <c r="Z587" s="83"/>
      <c r="AA587" s="83"/>
      <c r="AB587" s="84"/>
      <c r="AC587" s="85"/>
      <c r="AD587" s="85"/>
      <c r="AE587" s="86"/>
      <c r="AF587" s="83"/>
    </row>
    <row r="588" spans="1:32" customFormat="1" ht="40" customHeight="1" thickBot="1" x14ac:dyDescent="1.1000000000000001">
      <c r="A588" s="28">
        <v>20</v>
      </c>
      <c r="B588" s="270" t="s">
        <v>136</v>
      </c>
      <c r="C588" s="28">
        <v>5</v>
      </c>
      <c r="D588" s="294" t="s">
        <v>2488</v>
      </c>
      <c r="E588" s="54">
        <f t="shared" si="40"/>
        <v>43717</v>
      </c>
      <c r="F588" s="188">
        <v>43717</v>
      </c>
      <c r="G588" s="360" t="s">
        <v>3554</v>
      </c>
      <c r="H588" s="4" t="s">
        <v>1260</v>
      </c>
      <c r="I588" s="11">
        <v>2446</v>
      </c>
      <c r="J588" s="10" t="s">
        <v>140</v>
      </c>
      <c r="K588" s="55" t="s">
        <v>4090</v>
      </c>
      <c r="L588" s="185">
        <v>1</v>
      </c>
      <c r="M588" s="338" t="s">
        <v>1662</v>
      </c>
      <c r="N588" s="186"/>
      <c r="O588" s="212"/>
      <c r="P588" s="73" t="s">
        <v>1116</v>
      </c>
      <c r="Q588" s="187">
        <f t="shared" si="41"/>
        <v>14.095855</v>
      </c>
      <c r="R588" s="56" t="str">
        <f t="shared" si="38"/>
        <v>13,361</v>
      </c>
      <c r="S588" s="342" t="str">
        <f t="shared" si="39"/>
        <v>2446SB</v>
      </c>
      <c r="T588" s="24"/>
      <c r="U588" s="21"/>
      <c r="V588" s="24"/>
      <c r="W588" s="21"/>
      <c r="X588" s="21"/>
      <c r="Y588" s="21"/>
      <c r="Z588" s="83"/>
      <c r="AA588" s="83"/>
      <c r="AB588" s="84"/>
      <c r="AC588" s="85"/>
      <c r="AD588" s="85"/>
      <c r="AE588" s="86"/>
      <c r="AF588" s="83"/>
    </row>
    <row r="589" spans="1:32" customFormat="1" ht="40" customHeight="1" x14ac:dyDescent="1.05">
      <c r="A589" s="28">
        <v>20</v>
      </c>
      <c r="B589" s="270" t="s">
        <v>136</v>
      </c>
      <c r="C589" s="28">
        <v>5</v>
      </c>
      <c r="D589" s="294" t="s">
        <v>2489</v>
      </c>
      <c r="E589" s="54">
        <f t="shared" si="40"/>
        <v>43514</v>
      </c>
      <c r="F589" s="188">
        <v>43514</v>
      </c>
      <c r="G589" s="360" t="s">
        <v>3540</v>
      </c>
      <c r="H589" s="4" t="s">
        <v>1260</v>
      </c>
      <c r="I589" s="11">
        <v>2447</v>
      </c>
      <c r="J589" s="10" t="s">
        <v>32</v>
      </c>
      <c r="K589" s="55" t="s">
        <v>4091</v>
      </c>
      <c r="L589" s="185">
        <v>4</v>
      </c>
      <c r="M589" s="338" t="s">
        <v>1663</v>
      </c>
      <c r="N589" s="186"/>
      <c r="O589" s="212"/>
      <c r="P589" s="73" t="s">
        <v>878</v>
      </c>
      <c r="Q589" s="187">
        <f t="shared" si="41"/>
        <v>14.095855</v>
      </c>
      <c r="R589" s="56" t="str">
        <f t="shared" si="38"/>
        <v>13,361</v>
      </c>
      <c r="S589" s="342" t="str">
        <f t="shared" si="39"/>
        <v>2447OT</v>
      </c>
      <c r="T589" s="24"/>
      <c r="U589" s="21"/>
      <c r="V589" s="24"/>
      <c r="W589" s="21"/>
      <c r="X589" s="21"/>
      <c r="Y589" s="21"/>
      <c r="Z589" s="82" t="s">
        <v>127</v>
      </c>
      <c r="AA589" s="82" t="s">
        <v>128</v>
      </c>
      <c r="AB589" s="82"/>
      <c r="AC589" s="82"/>
      <c r="AD589" s="82"/>
      <c r="AE589" s="82"/>
      <c r="AF589" s="82" t="s">
        <v>129</v>
      </c>
    </row>
    <row r="590" spans="1:32" customFormat="1" ht="40" customHeight="1" x14ac:dyDescent="1.05">
      <c r="A590" s="28">
        <v>20</v>
      </c>
      <c r="B590" s="270" t="s">
        <v>136</v>
      </c>
      <c r="C590" s="28">
        <v>5</v>
      </c>
      <c r="D590" s="294" t="s">
        <v>2489</v>
      </c>
      <c r="E590" s="54">
        <f t="shared" si="40"/>
        <v>45404</v>
      </c>
      <c r="F590" s="190">
        <v>45404</v>
      </c>
      <c r="G590" s="360" t="s">
        <v>3540</v>
      </c>
      <c r="H590" s="4" t="s">
        <v>1260</v>
      </c>
      <c r="I590" s="11">
        <v>2448</v>
      </c>
      <c r="J590" s="10" t="s">
        <v>32</v>
      </c>
      <c r="K590" s="55" t="s">
        <v>4092</v>
      </c>
      <c r="L590" s="185">
        <v>6</v>
      </c>
      <c r="M590" s="338" t="s">
        <v>4920</v>
      </c>
      <c r="N590" s="186"/>
      <c r="O590" s="212"/>
      <c r="P590" s="73" t="s">
        <v>3102</v>
      </c>
      <c r="Q590" s="187">
        <f t="shared" si="41"/>
        <v>14.095855</v>
      </c>
      <c r="R590" s="56" t="str">
        <f t="shared" ref="R590:R653" si="42">IF($J590="ETR","16,40",IF($J590="OTR","16,40",IF($J590="RTR","16,40",IF($H590="M","8,44",IF($J590="O","10,90",IF($J590="E","10,90",IF($J590="","10,90","13,361")))))))</f>
        <v>13,361</v>
      </c>
      <c r="S590" s="342" t="str">
        <f t="shared" ref="S590:S653" si="43">I590&amp;""&amp;J590</f>
        <v>2448OT</v>
      </c>
      <c r="T590" s="24"/>
      <c r="U590" s="21"/>
      <c r="V590" s="24"/>
      <c r="W590" s="21"/>
      <c r="X590" s="21"/>
      <c r="Y590" s="21"/>
      <c r="Z590" s="82" t="s">
        <v>127</v>
      </c>
      <c r="AA590" s="82" t="s">
        <v>128</v>
      </c>
      <c r="AB590" s="82"/>
      <c r="AC590" s="82"/>
      <c r="AD590" s="82"/>
      <c r="AE590" s="82"/>
      <c r="AF590" s="82" t="s">
        <v>129</v>
      </c>
    </row>
    <row r="591" spans="1:32" customFormat="1" ht="40" customHeight="1" x14ac:dyDescent="1.05">
      <c r="A591" s="28">
        <v>20</v>
      </c>
      <c r="B591" s="270" t="s">
        <v>136</v>
      </c>
      <c r="C591" s="28">
        <v>5</v>
      </c>
      <c r="D591" s="294" t="s">
        <v>2470</v>
      </c>
      <c r="E591" s="54">
        <f t="shared" si="40"/>
        <v>44942</v>
      </c>
      <c r="F591" s="190">
        <v>44942</v>
      </c>
      <c r="G591" s="360" t="s">
        <v>3540</v>
      </c>
      <c r="H591" s="4" t="s">
        <v>1260</v>
      </c>
      <c r="I591" s="11">
        <v>2449</v>
      </c>
      <c r="J591" s="10" t="s">
        <v>32</v>
      </c>
      <c r="K591" s="55" t="s">
        <v>4093</v>
      </c>
      <c r="L591" s="185">
        <v>6</v>
      </c>
      <c r="M591" s="338" t="s">
        <v>4921</v>
      </c>
      <c r="N591" s="186"/>
      <c r="O591" s="212"/>
      <c r="P591" s="73" t="s">
        <v>2879</v>
      </c>
      <c r="Q591" s="187">
        <f t="shared" si="41"/>
        <v>14.095855</v>
      </c>
      <c r="R591" s="56" t="str">
        <f t="shared" si="42"/>
        <v>13,361</v>
      </c>
      <c r="S591" s="342" t="str">
        <f t="shared" si="43"/>
        <v>2449OT</v>
      </c>
      <c r="T591" s="24"/>
      <c r="U591" s="21"/>
      <c r="V591" s="24"/>
      <c r="W591" s="21"/>
      <c r="X591" s="21"/>
      <c r="Y591" s="21"/>
      <c r="Z591" s="82" t="s">
        <v>127</v>
      </c>
      <c r="AA591" s="82" t="s">
        <v>128</v>
      </c>
      <c r="AB591" s="82"/>
      <c r="AC591" s="82"/>
      <c r="AD591" s="82"/>
      <c r="AE591" s="82"/>
      <c r="AF591" s="82" t="s">
        <v>129</v>
      </c>
    </row>
    <row r="592" spans="1:32" customFormat="1" ht="40" customHeight="1" thickBot="1" x14ac:dyDescent="1.1000000000000001">
      <c r="A592" s="28">
        <v>8</v>
      </c>
      <c r="B592" s="270" t="s">
        <v>52</v>
      </c>
      <c r="C592" s="28">
        <v>1</v>
      </c>
      <c r="D592" s="294" t="s">
        <v>2450</v>
      </c>
      <c r="E592" s="54">
        <f t="shared" si="40"/>
        <v>43864</v>
      </c>
      <c r="F592" s="188">
        <v>43864</v>
      </c>
      <c r="G592" s="360" t="s">
        <v>3554</v>
      </c>
      <c r="H592" s="4" t="s">
        <v>1260</v>
      </c>
      <c r="I592" s="11">
        <v>2504</v>
      </c>
      <c r="J592" s="10" t="s">
        <v>140</v>
      </c>
      <c r="K592" s="55" t="s">
        <v>4094</v>
      </c>
      <c r="L592" s="185">
        <v>1</v>
      </c>
      <c r="M592" s="338" t="s">
        <v>1966</v>
      </c>
      <c r="N592" s="186"/>
      <c r="O592" s="212"/>
      <c r="P592" s="73" t="s">
        <v>1967</v>
      </c>
      <c r="Q592" s="187">
        <f t="shared" si="41"/>
        <v>14.095855</v>
      </c>
      <c r="R592" s="56" t="str">
        <f t="shared" si="42"/>
        <v>13,361</v>
      </c>
      <c r="S592" s="342" t="str">
        <f t="shared" si="43"/>
        <v>2504SB</v>
      </c>
      <c r="T592" s="24"/>
      <c r="U592" s="21"/>
      <c r="V592" s="24"/>
      <c r="W592" s="21"/>
      <c r="X592" s="21"/>
      <c r="Y592" s="21"/>
      <c r="Z592" s="87"/>
      <c r="AA592" s="87"/>
      <c r="AB592" s="88"/>
      <c r="AC592" s="89"/>
      <c r="AD592" s="89"/>
      <c r="AE592" s="90"/>
      <c r="AF592" s="87"/>
    </row>
    <row r="593" spans="1:32" customFormat="1" ht="40" customHeight="1" thickBot="1" x14ac:dyDescent="1.1000000000000001">
      <c r="A593" s="28">
        <v>8</v>
      </c>
      <c r="B593" s="270" t="s">
        <v>52</v>
      </c>
      <c r="C593" s="28">
        <v>1</v>
      </c>
      <c r="D593" s="294" t="s">
        <v>2450</v>
      </c>
      <c r="E593" s="54">
        <f t="shared" si="40"/>
        <v>43864</v>
      </c>
      <c r="F593" s="188">
        <v>43864</v>
      </c>
      <c r="G593" s="360" t="s">
        <v>3554</v>
      </c>
      <c r="H593" s="4" t="s">
        <v>1260</v>
      </c>
      <c r="I593" s="11">
        <v>2505</v>
      </c>
      <c r="J593" s="10" t="s">
        <v>140</v>
      </c>
      <c r="K593" s="55" t="s">
        <v>4095</v>
      </c>
      <c r="L593" s="185">
        <v>1</v>
      </c>
      <c r="M593" s="338" t="s">
        <v>1968</v>
      </c>
      <c r="N593" s="186"/>
      <c r="O593" s="212"/>
      <c r="P593" s="222" t="s">
        <v>1969</v>
      </c>
      <c r="Q593" s="187">
        <f t="shared" si="41"/>
        <v>14.095855</v>
      </c>
      <c r="R593" s="56" t="str">
        <f t="shared" si="42"/>
        <v>13,361</v>
      </c>
      <c r="S593" s="342" t="str">
        <f t="shared" si="43"/>
        <v>2505SB</v>
      </c>
      <c r="T593" s="24"/>
      <c r="U593" s="21"/>
      <c r="V593" s="24"/>
      <c r="W593" s="21"/>
      <c r="X593" s="21"/>
      <c r="Y593" s="21"/>
      <c r="Z593" s="83"/>
      <c r="AA593" s="83"/>
      <c r="AB593" s="84"/>
      <c r="AC593" s="85"/>
      <c r="AD593" s="85"/>
      <c r="AE593" s="86"/>
      <c r="AF593" s="83"/>
    </row>
    <row r="594" spans="1:32" customFormat="1" ht="40" customHeight="1" thickBot="1" x14ac:dyDescent="1.1000000000000001">
      <c r="A594" s="28">
        <v>8</v>
      </c>
      <c r="B594" s="270" t="s">
        <v>52</v>
      </c>
      <c r="C594" s="28">
        <v>1</v>
      </c>
      <c r="D594" s="294" t="s">
        <v>2450</v>
      </c>
      <c r="E594" s="54">
        <f t="shared" si="40"/>
        <v>43864</v>
      </c>
      <c r="F594" s="188">
        <v>43864</v>
      </c>
      <c r="G594" s="360" t="s">
        <v>3554</v>
      </c>
      <c r="H594" s="4" t="s">
        <v>1260</v>
      </c>
      <c r="I594" s="11">
        <v>2506</v>
      </c>
      <c r="J594" s="10" t="s">
        <v>140</v>
      </c>
      <c r="K594" s="55" t="s">
        <v>4096</v>
      </c>
      <c r="L594" s="185">
        <v>1</v>
      </c>
      <c r="M594" s="338" t="s">
        <v>1970</v>
      </c>
      <c r="N594" s="186"/>
      <c r="O594" s="212"/>
      <c r="P594" s="222" t="s">
        <v>1971</v>
      </c>
      <c r="Q594" s="187">
        <f t="shared" si="41"/>
        <v>14.095855</v>
      </c>
      <c r="R594" s="56" t="str">
        <f t="shared" si="42"/>
        <v>13,361</v>
      </c>
      <c r="S594" s="342" t="str">
        <f t="shared" si="43"/>
        <v>2506SB</v>
      </c>
      <c r="T594" s="24"/>
      <c r="U594" s="21"/>
      <c r="V594" s="24"/>
      <c r="W594" s="21"/>
      <c r="X594" s="21"/>
      <c r="Y594" s="21"/>
      <c r="Z594" s="83"/>
      <c r="AA594" s="83"/>
      <c r="AB594" s="84"/>
      <c r="AC594" s="85"/>
      <c r="AD594" s="85"/>
      <c r="AE594" s="86"/>
      <c r="AF594" s="83"/>
    </row>
    <row r="595" spans="1:32" customFormat="1" ht="40" customHeight="1" thickBot="1" x14ac:dyDescent="1.1000000000000001">
      <c r="A595" s="28">
        <v>8</v>
      </c>
      <c r="B595" s="270" t="s">
        <v>52</v>
      </c>
      <c r="C595" s="28">
        <v>1</v>
      </c>
      <c r="D595" s="294" t="s">
        <v>2650</v>
      </c>
      <c r="E595" s="54">
        <f t="shared" si="40"/>
        <v>43864</v>
      </c>
      <c r="F595" s="188">
        <v>43864</v>
      </c>
      <c r="G595" s="360" t="s">
        <v>3554</v>
      </c>
      <c r="H595" s="4" t="s">
        <v>1260</v>
      </c>
      <c r="I595" s="11">
        <v>2507</v>
      </c>
      <c r="J595" s="10" t="s">
        <v>140</v>
      </c>
      <c r="K595" s="55" t="s">
        <v>4097</v>
      </c>
      <c r="L595" s="185">
        <v>1</v>
      </c>
      <c r="M595" s="338" t="s">
        <v>1972</v>
      </c>
      <c r="N595" s="186"/>
      <c r="O595" s="212"/>
      <c r="P595" s="73" t="s">
        <v>1973</v>
      </c>
      <c r="Q595" s="187">
        <f t="shared" si="41"/>
        <v>14.095855</v>
      </c>
      <c r="R595" s="56" t="str">
        <f t="shared" si="42"/>
        <v>13,361</v>
      </c>
      <c r="S595" s="342" t="str">
        <f t="shared" si="43"/>
        <v>2507SB</v>
      </c>
      <c r="T595" s="24"/>
      <c r="U595" s="21"/>
      <c r="V595" s="24"/>
      <c r="W595" s="21"/>
      <c r="X595" s="21"/>
      <c r="Y595" s="21"/>
      <c r="Z595" s="87"/>
      <c r="AA595" s="87"/>
      <c r="AB595" s="88"/>
      <c r="AC595" s="89"/>
      <c r="AD595" s="89"/>
      <c r="AE595" s="90"/>
      <c r="AF595" s="87"/>
    </row>
    <row r="596" spans="1:32" customFormat="1" ht="40" customHeight="1" thickBot="1" x14ac:dyDescent="1.1000000000000001">
      <c r="A596" s="28">
        <v>3</v>
      </c>
      <c r="B596" s="270" t="s">
        <v>42</v>
      </c>
      <c r="C596" s="28">
        <v>1</v>
      </c>
      <c r="D596" s="294" t="s">
        <v>2650</v>
      </c>
      <c r="E596" s="54">
        <f t="shared" si="40"/>
        <v>43717</v>
      </c>
      <c r="F596" s="188">
        <v>43717</v>
      </c>
      <c r="G596" s="360" t="s">
        <v>3554</v>
      </c>
      <c r="H596" s="4" t="s">
        <v>1260</v>
      </c>
      <c r="I596" s="11">
        <v>2508</v>
      </c>
      <c r="J596" s="10" t="s">
        <v>140</v>
      </c>
      <c r="K596" s="55" t="s">
        <v>4098</v>
      </c>
      <c r="L596" s="185">
        <v>1</v>
      </c>
      <c r="M596" s="338" t="s">
        <v>1117</v>
      </c>
      <c r="N596" s="186"/>
      <c r="O596" s="212"/>
      <c r="P596" s="73" t="s">
        <v>1118</v>
      </c>
      <c r="Q596" s="187">
        <f t="shared" si="41"/>
        <v>14.095855</v>
      </c>
      <c r="R596" s="56" t="str">
        <f t="shared" si="42"/>
        <v>13,361</v>
      </c>
      <c r="S596" s="342" t="str">
        <f t="shared" si="43"/>
        <v>2508SB</v>
      </c>
      <c r="T596" s="24"/>
      <c r="U596" s="21"/>
      <c r="V596" s="24"/>
      <c r="W596" s="21"/>
      <c r="X596" s="21"/>
      <c r="Y596" s="21"/>
      <c r="Z596" s="83"/>
      <c r="AA596" s="83"/>
      <c r="AB596" s="84"/>
      <c r="AC596" s="85"/>
      <c r="AD596" s="85"/>
      <c r="AE596" s="86"/>
      <c r="AF596" s="83"/>
    </row>
    <row r="597" spans="1:32" customFormat="1" ht="40" customHeight="1" thickBot="1" x14ac:dyDescent="1.1000000000000001">
      <c r="A597" s="28">
        <v>3</v>
      </c>
      <c r="B597" s="270" t="s">
        <v>42</v>
      </c>
      <c r="C597" s="28">
        <v>1</v>
      </c>
      <c r="D597" s="294" t="s">
        <v>2651</v>
      </c>
      <c r="E597" s="54">
        <f t="shared" si="40"/>
        <v>43864</v>
      </c>
      <c r="F597" s="188">
        <v>43864</v>
      </c>
      <c r="G597" s="360" t="s">
        <v>3554</v>
      </c>
      <c r="H597" s="4" t="s">
        <v>1260</v>
      </c>
      <c r="I597" s="11">
        <v>2509</v>
      </c>
      <c r="J597" s="10" t="s">
        <v>140</v>
      </c>
      <c r="K597" s="55" t="s">
        <v>4099</v>
      </c>
      <c r="L597" s="185">
        <v>1</v>
      </c>
      <c r="M597" s="338" t="s">
        <v>1974</v>
      </c>
      <c r="N597" s="186"/>
      <c r="O597" s="212"/>
      <c r="P597" s="73" t="s">
        <v>1975</v>
      </c>
      <c r="Q597" s="187">
        <f t="shared" si="41"/>
        <v>14.095855</v>
      </c>
      <c r="R597" s="56" t="str">
        <f t="shared" si="42"/>
        <v>13,361</v>
      </c>
      <c r="S597" s="342" t="str">
        <f t="shared" si="43"/>
        <v>2509SB</v>
      </c>
      <c r="T597" s="24"/>
      <c r="U597" s="21"/>
      <c r="V597" s="24"/>
      <c r="W597" s="21"/>
      <c r="X597" s="21"/>
      <c r="Y597" s="21"/>
      <c r="Z597" s="83"/>
      <c r="AA597" s="83"/>
      <c r="AB597" s="84"/>
      <c r="AC597" s="85"/>
      <c r="AD597" s="85"/>
      <c r="AE597" s="86"/>
      <c r="AF597" s="83"/>
    </row>
    <row r="598" spans="1:32" customFormat="1" ht="40" customHeight="1" thickBot="1" x14ac:dyDescent="1.1000000000000001">
      <c r="A598" s="28">
        <v>3</v>
      </c>
      <c r="B598" s="270" t="s">
        <v>42</v>
      </c>
      <c r="C598" s="28">
        <v>1</v>
      </c>
      <c r="D598" s="294" t="s">
        <v>2651</v>
      </c>
      <c r="E598" s="54">
        <f t="shared" ref="E598:E627" si="44">SUM(F598)</f>
        <v>43864</v>
      </c>
      <c r="F598" s="188">
        <v>43864</v>
      </c>
      <c r="G598" s="360" t="s">
        <v>3554</v>
      </c>
      <c r="H598" s="4" t="s">
        <v>1260</v>
      </c>
      <c r="I598" s="11">
        <v>2510</v>
      </c>
      <c r="J598" s="10" t="s">
        <v>140</v>
      </c>
      <c r="K598" s="55" t="s">
        <v>4100</v>
      </c>
      <c r="L598" s="185">
        <v>1</v>
      </c>
      <c r="M598" s="338" t="s">
        <v>1976</v>
      </c>
      <c r="N598" s="186"/>
      <c r="O598" s="212"/>
      <c r="P598" s="221" t="s">
        <v>1977</v>
      </c>
      <c r="Q598" s="187">
        <f t="shared" si="41"/>
        <v>14.095855</v>
      </c>
      <c r="R598" s="56" t="str">
        <f t="shared" si="42"/>
        <v>13,361</v>
      </c>
      <c r="S598" s="342" t="str">
        <f t="shared" si="43"/>
        <v>2510SB</v>
      </c>
      <c r="T598" s="24"/>
      <c r="U598" s="21"/>
      <c r="V598" s="24"/>
      <c r="W598" s="21"/>
      <c r="X598" s="21"/>
      <c r="Y598" s="21"/>
      <c r="Z598" s="83"/>
      <c r="AA598" s="83"/>
      <c r="AB598" s="84"/>
      <c r="AC598" s="85"/>
      <c r="AD598" s="85"/>
      <c r="AE598" s="86"/>
      <c r="AF598" s="83"/>
    </row>
    <row r="599" spans="1:32" customFormat="1" ht="40" customHeight="1" x14ac:dyDescent="1.05">
      <c r="A599" s="28">
        <v>3</v>
      </c>
      <c r="B599" s="270" t="s">
        <v>42</v>
      </c>
      <c r="C599" s="28">
        <v>1</v>
      </c>
      <c r="D599" s="294" t="s">
        <v>2652</v>
      </c>
      <c r="E599" s="54">
        <f t="shared" si="44"/>
        <v>43514</v>
      </c>
      <c r="F599" s="188">
        <v>43514</v>
      </c>
      <c r="G599" s="360" t="s">
        <v>3540</v>
      </c>
      <c r="H599" s="4" t="s">
        <v>1260</v>
      </c>
      <c r="I599" s="11">
        <v>2511</v>
      </c>
      <c r="J599" s="10" t="s">
        <v>32</v>
      </c>
      <c r="K599" s="55" t="s">
        <v>4101</v>
      </c>
      <c r="L599" s="185">
        <v>5</v>
      </c>
      <c r="M599" s="338" t="s">
        <v>1664</v>
      </c>
      <c r="N599" s="186"/>
      <c r="O599" s="212"/>
      <c r="P599" s="221" t="s">
        <v>879</v>
      </c>
      <c r="Q599" s="187">
        <f t="shared" si="41"/>
        <v>14.095855</v>
      </c>
      <c r="R599" s="56" t="str">
        <f t="shared" si="42"/>
        <v>13,361</v>
      </c>
      <c r="S599" s="342" t="str">
        <f t="shared" si="43"/>
        <v>2511OT</v>
      </c>
      <c r="T599" s="24"/>
      <c r="U599" s="21"/>
      <c r="V599" s="24"/>
      <c r="W599" s="21"/>
      <c r="X599" s="21"/>
      <c r="Y599" s="21"/>
      <c r="Z599" s="82" t="s">
        <v>127</v>
      </c>
      <c r="AA599" s="82" t="s">
        <v>128</v>
      </c>
      <c r="AB599" s="82"/>
      <c r="AC599" s="82"/>
      <c r="AD599" s="82"/>
      <c r="AE599" s="82"/>
      <c r="AF599" s="82" t="s">
        <v>129</v>
      </c>
    </row>
    <row r="600" spans="1:32" customFormat="1" ht="40" customHeight="1" x14ac:dyDescent="1.05">
      <c r="A600" s="28">
        <v>3</v>
      </c>
      <c r="B600" s="270" t="s">
        <v>42</v>
      </c>
      <c r="C600" s="28">
        <v>1</v>
      </c>
      <c r="D600" s="294" t="s">
        <v>2652</v>
      </c>
      <c r="E600" s="54">
        <f t="shared" si="44"/>
        <v>43514</v>
      </c>
      <c r="F600" s="188">
        <v>43514</v>
      </c>
      <c r="G600" s="360" t="s">
        <v>3540</v>
      </c>
      <c r="H600" s="4" t="s">
        <v>1260</v>
      </c>
      <c r="I600" s="11">
        <v>2512</v>
      </c>
      <c r="J600" s="10" t="s">
        <v>32</v>
      </c>
      <c r="K600" s="55" t="s">
        <v>4102</v>
      </c>
      <c r="L600" s="185">
        <v>5</v>
      </c>
      <c r="M600" s="338" t="s">
        <v>1665</v>
      </c>
      <c r="N600" s="186"/>
      <c r="O600" s="212"/>
      <c r="P600" s="221" t="s">
        <v>880</v>
      </c>
      <c r="Q600" s="187">
        <f t="shared" si="41"/>
        <v>14.095855</v>
      </c>
      <c r="R600" s="56" t="str">
        <f t="shared" si="42"/>
        <v>13,361</v>
      </c>
      <c r="S600" s="342" t="str">
        <f t="shared" si="43"/>
        <v>2512OT</v>
      </c>
      <c r="T600" s="24"/>
      <c r="U600" s="21"/>
      <c r="V600" s="24"/>
      <c r="W600" s="21"/>
      <c r="X600" s="21"/>
      <c r="Y600" s="21"/>
      <c r="Z600" s="82" t="s">
        <v>127</v>
      </c>
      <c r="AA600" s="82" t="s">
        <v>128</v>
      </c>
      <c r="AB600" s="82"/>
      <c r="AC600" s="82"/>
      <c r="AD600" s="82"/>
      <c r="AE600" s="82"/>
      <c r="AF600" s="82" t="s">
        <v>129</v>
      </c>
    </row>
    <row r="601" spans="1:32" customFormat="1" ht="40" customHeight="1" thickBot="1" x14ac:dyDescent="1.1000000000000001">
      <c r="A601" s="28">
        <v>1</v>
      </c>
      <c r="B601" s="270" t="s">
        <v>23</v>
      </c>
      <c r="C601" s="28">
        <v>1</v>
      </c>
      <c r="D601" s="294" t="s">
        <v>2653</v>
      </c>
      <c r="E601" s="54">
        <f t="shared" si="44"/>
        <v>43535</v>
      </c>
      <c r="F601" s="188">
        <v>43535</v>
      </c>
      <c r="G601" s="360" t="s">
        <v>3540</v>
      </c>
      <c r="H601" s="4" t="s">
        <v>1260</v>
      </c>
      <c r="I601" s="11">
        <v>2513</v>
      </c>
      <c r="J601" s="10" t="s">
        <v>32</v>
      </c>
      <c r="K601" s="55" t="s">
        <v>4103</v>
      </c>
      <c r="L601" s="185">
        <v>4</v>
      </c>
      <c r="M601" s="338" t="s">
        <v>930</v>
      </c>
      <c r="N601" s="186"/>
      <c r="O601" s="212"/>
      <c r="P601" s="73" t="s">
        <v>931</v>
      </c>
      <c r="Q601" s="187">
        <f t="shared" si="41"/>
        <v>14.095855</v>
      </c>
      <c r="R601" s="56" t="str">
        <f t="shared" si="42"/>
        <v>13,361</v>
      </c>
      <c r="S601" s="342" t="str">
        <f t="shared" si="43"/>
        <v>2513OT</v>
      </c>
      <c r="T601" s="24"/>
      <c r="U601" s="21"/>
      <c r="V601" s="24"/>
      <c r="W601" s="21"/>
      <c r="X601" s="21"/>
      <c r="Y601" s="21"/>
      <c r="Z601" s="82" t="s">
        <v>127</v>
      </c>
      <c r="AA601" s="82" t="s">
        <v>128</v>
      </c>
      <c r="AB601" s="82"/>
      <c r="AC601" s="82"/>
      <c r="AD601" s="82"/>
      <c r="AE601" s="82"/>
      <c r="AF601" s="82" t="s">
        <v>129</v>
      </c>
    </row>
    <row r="602" spans="1:32" customFormat="1" ht="40" customHeight="1" thickBot="1" x14ac:dyDescent="1.1000000000000001">
      <c r="A602" s="28">
        <v>1</v>
      </c>
      <c r="B602" s="270" t="s">
        <v>23</v>
      </c>
      <c r="C602" s="28">
        <v>1</v>
      </c>
      <c r="D602" s="294" t="s">
        <v>2654</v>
      </c>
      <c r="E602" s="54">
        <f t="shared" si="44"/>
        <v>42835</v>
      </c>
      <c r="F602" s="188">
        <v>42835</v>
      </c>
      <c r="G602" s="360" t="s">
        <v>3554</v>
      </c>
      <c r="H602" s="4" t="s">
        <v>1260</v>
      </c>
      <c r="I602" s="11">
        <v>2514</v>
      </c>
      <c r="J602" s="10" t="s">
        <v>140</v>
      </c>
      <c r="K602" s="55" t="s">
        <v>4104</v>
      </c>
      <c r="L602" s="185">
        <v>1</v>
      </c>
      <c r="M602" s="338" t="s">
        <v>1666</v>
      </c>
      <c r="N602" s="186"/>
      <c r="O602" s="212"/>
      <c r="P602" s="73" t="s">
        <v>409</v>
      </c>
      <c r="Q602" s="187">
        <f t="shared" si="41"/>
        <v>14.095855</v>
      </c>
      <c r="R602" s="56" t="str">
        <f t="shared" si="42"/>
        <v>13,361</v>
      </c>
      <c r="S602" s="342" t="str">
        <f t="shared" si="43"/>
        <v>2514SB</v>
      </c>
      <c r="T602" s="24"/>
      <c r="U602" s="21"/>
      <c r="V602" s="24"/>
      <c r="W602" s="21"/>
      <c r="X602" s="21"/>
      <c r="Y602" s="21"/>
      <c r="Z602" s="83"/>
      <c r="AA602" s="83"/>
      <c r="AB602" s="84"/>
      <c r="AC602" s="85"/>
      <c r="AD602" s="85"/>
      <c r="AE602" s="86"/>
      <c r="AF602" s="83"/>
    </row>
    <row r="603" spans="1:32" customFormat="1" ht="40" customHeight="1" thickBot="1" x14ac:dyDescent="1.1000000000000001">
      <c r="A603" s="28">
        <v>1</v>
      </c>
      <c r="B603" s="270" t="s">
        <v>23</v>
      </c>
      <c r="C603" s="28">
        <v>1</v>
      </c>
      <c r="D603" s="294" t="s">
        <v>2495</v>
      </c>
      <c r="E603" s="54">
        <f t="shared" si="44"/>
        <v>43024</v>
      </c>
      <c r="F603" s="188">
        <v>43024</v>
      </c>
      <c r="G603" s="360" t="s">
        <v>3554</v>
      </c>
      <c r="H603" s="4" t="s">
        <v>1260</v>
      </c>
      <c r="I603" s="11">
        <v>2515</v>
      </c>
      <c r="J603" s="10" t="s">
        <v>140</v>
      </c>
      <c r="K603" s="55" t="s">
        <v>4105</v>
      </c>
      <c r="L603" s="185">
        <v>1</v>
      </c>
      <c r="M603" s="338" t="s">
        <v>437</v>
      </c>
      <c r="N603" s="186"/>
      <c r="O603" s="212"/>
      <c r="P603" s="73" t="s">
        <v>438</v>
      </c>
      <c r="Q603" s="187">
        <f t="shared" si="41"/>
        <v>14.095855</v>
      </c>
      <c r="R603" s="56" t="str">
        <f t="shared" si="42"/>
        <v>13,361</v>
      </c>
      <c r="S603" s="342" t="str">
        <f t="shared" si="43"/>
        <v>2515SB</v>
      </c>
      <c r="T603" s="24"/>
      <c r="U603" s="21"/>
      <c r="V603" s="24"/>
      <c r="W603" s="21"/>
      <c r="X603" s="21"/>
      <c r="Y603" s="21"/>
      <c r="Z603" s="83"/>
      <c r="AA603" s="83"/>
      <c r="AB603" s="84"/>
      <c r="AC603" s="85"/>
      <c r="AD603" s="85"/>
      <c r="AE603" s="86"/>
      <c r="AF603" s="83"/>
    </row>
    <row r="604" spans="1:32" customFormat="1" ht="40" customHeight="1" thickBot="1" x14ac:dyDescent="1.1000000000000001">
      <c r="A604" s="28">
        <v>1</v>
      </c>
      <c r="B604" s="270" t="s">
        <v>23</v>
      </c>
      <c r="C604" s="28">
        <v>1</v>
      </c>
      <c r="D604" s="294" t="s">
        <v>2495</v>
      </c>
      <c r="E604" s="54">
        <f t="shared" si="44"/>
        <v>43381</v>
      </c>
      <c r="F604" s="188">
        <v>43381</v>
      </c>
      <c r="G604" s="360" t="s">
        <v>3554</v>
      </c>
      <c r="H604" s="4" t="s">
        <v>1260</v>
      </c>
      <c r="I604" s="11">
        <v>2516</v>
      </c>
      <c r="J604" s="10" t="s">
        <v>140</v>
      </c>
      <c r="K604" s="55" t="s">
        <v>4106</v>
      </c>
      <c r="L604" s="185">
        <v>1</v>
      </c>
      <c r="M604" s="338" t="s">
        <v>700</v>
      </c>
      <c r="N604" s="186"/>
      <c r="O604" s="212"/>
      <c r="P604" s="73" t="s">
        <v>701</v>
      </c>
      <c r="Q604" s="187">
        <f t="shared" si="41"/>
        <v>14.095855</v>
      </c>
      <c r="R604" s="56" t="str">
        <f t="shared" si="42"/>
        <v>13,361</v>
      </c>
      <c r="S604" s="342" t="str">
        <f t="shared" si="43"/>
        <v>2516SB</v>
      </c>
      <c r="T604" s="24"/>
      <c r="U604" s="21"/>
      <c r="V604" s="24"/>
      <c r="W604" s="21"/>
      <c r="X604" s="21"/>
      <c r="Y604" s="21"/>
      <c r="Z604" s="83"/>
      <c r="AA604" s="83"/>
      <c r="AB604" s="84"/>
      <c r="AC604" s="85"/>
      <c r="AD604" s="85"/>
      <c r="AE604" s="86"/>
      <c r="AF604" s="83"/>
    </row>
    <row r="605" spans="1:32" customFormat="1" ht="40" customHeight="1" thickBot="1" x14ac:dyDescent="1.1000000000000001">
      <c r="A605" s="28">
        <v>7</v>
      </c>
      <c r="B605" s="270" t="s">
        <v>50</v>
      </c>
      <c r="C605" s="28">
        <v>1</v>
      </c>
      <c r="D605" s="294" t="s">
        <v>2506</v>
      </c>
      <c r="E605" s="54">
        <f t="shared" si="44"/>
        <v>43062</v>
      </c>
      <c r="F605" s="188">
        <v>43062</v>
      </c>
      <c r="G605" s="360" t="s">
        <v>3554</v>
      </c>
      <c r="H605" s="4" t="s">
        <v>1260</v>
      </c>
      <c r="I605" s="11">
        <v>2517</v>
      </c>
      <c r="J605" s="10" t="s">
        <v>140</v>
      </c>
      <c r="K605" s="55" t="s">
        <v>4107</v>
      </c>
      <c r="L605" s="185">
        <v>1</v>
      </c>
      <c r="M605" s="338" t="s">
        <v>513</v>
      </c>
      <c r="N605" s="186"/>
      <c r="O605" s="212"/>
      <c r="P605" s="73" t="s">
        <v>514</v>
      </c>
      <c r="Q605" s="187">
        <f t="shared" si="41"/>
        <v>14.095855</v>
      </c>
      <c r="R605" s="56" t="str">
        <f t="shared" si="42"/>
        <v>13,361</v>
      </c>
      <c r="S605" s="342" t="str">
        <f t="shared" si="43"/>
        <v>2517SB</v>
      </c>
      <c r="T605" s="24"/>
      <c r="U605" s="21"/>
      <c r="V605" s="24"/>
      <c r="W605" s="21"/>
      <c r="X605" s="21"/>
      <c r="Y605" s="21"/>
      <c r="Z605" s="83"/>
      <c r="AA605" s="83"/>
      <c r="AB605" s="84"/>
      <c r="AC605" s="85"/>
      <c r="AD605" s="85"/>
      <c r="AE605" s="86"/>
      <c r="AF605" s="83"/>
    </row>
    <row r="606" spans="1:32" customFormat="1" ht="40" customHeight="1" thickBot="1" x14ac:dyDescent="1.1000000000000001">
      <c r="A606" s="28">
        <v>7</v>
      </c>
      <c r="B606" s="270" t="s">
        <v>50</v>
      </c>
      <c r="C606" s="28">
        <v>1</v>
      </c>
      <c r="D606" s="294" t="s">
        <v>2507</v>
      </c>
      <c r="E606" s="54">
        <f t="shared" si="44"/>
        <v>43430</v>
      </c>
      <c r="F606" s="188">
        <v>43430</v>
      </c>
      <c r="G606" s="360" t="s">
        <v>3554</v>
      </c>
      <c r="H606" s="4" t="s">
        <v>1260</v>
      </c>
      <c r="I606" s="11">
        <v>2518</v>
      </c>
      <c r="J606" s="10" t="s">
        <v>140</v>
      </c>
      <c r="K606" s="55" t="s">
        <v>4108</v>
      </c>
      <c r="L606" s="185">
        <v>1</v>
      </c>
      <c r="M606" s="338" t="s">
        <v>1667</v>
      </c>
      <c r="N606" s="186"/>
      <c r="O606" s="212"/>
      <c r="P606" s="73" t="s">
        <v>754</v>
      </c>
      <c r="Q606" s="187">
        <f t="shared" si="41"/>
        <v>14.095855</v>
      </c>
      <c r="R606" s="56" t="str">
        <f t="shared" si="42"/>
        <v>13,361</v>
      </c>
      <c r="S606" s="342" t="str">
        <f t="shared" si="43"/>
        <v>2518SB</v>
      </c>
      <c r="T606" s="24"/>
      <c r="U606" s="21"/>
      <c r="V606" s="24"/>
      <c r="W606" s="21"/>
      <c r="X606" s="21"/>
      <c r="Y606" s="21"/>
      <c r="Z606" s="83"/>
      <c r="AA606" s="83"/>
      <c r="AB606" s="84"/>
      <c r="AC606" s="85"/>
      <c r="AD606" s="85"/>
      <c r="AE606" s="86"/>
      <c r="AF606" s="83"/>
    </row>
    <row r="607" spans="1:32" customFormat="1" ht="40" customHeight="1" thickBot="1" x14ac:dyDescent="1.1000000000000001">
      <c r="A607" s="28">
        <v>7</v>
      </c>
      <c r="B607" s="270" t="s">
        <v>50</v>
      </c>
      <c r="C607" s="28">
        <v>1</v>
      </c>
      <c r="D607" s="294" t="s">
        <v>2497</v>
      </c>
      <c r="E607" s="54">
        <f t="shared" si="44"/>
        <v>43717</v>
      </c>
      <c r="F607" s="188">
        <v>43717</v>
      </c>
      <c r="G607" s="360" t="s">
        <v>3554</v>
      </c>
      <c r="H607" s="4" t="s">
        <v>1260</v>
      </c>
      <c r="I607" s="11">
        <v>2519</v>
      </c>
      <c r="J607" s="10" t="s">
        <v>140</v>
      </c>
      <c r="K607" s="55" t="s">
        <v>4109</v>
      </c>
      <c r="L607" s="185">
        <v>1</v>
      </c>
      <c r="M607" s="338" t="s">
        <v>1119</v>
      </c>
      <c r="N607" s="186"/>
      <c r="O607" s="212"/>
      <c r="P607" s="73" t="s">
        <v>1120</v>
      </c>
      <c r="Q607" s="187">
        <f t="shared" si="41"/>
        <v>14.095855</v>
      </c>
      <c r="R607" s="56" t="str">
        <f t="shared" si="42"/>
        <v>13,361</v>
      </c>
      <c r="S607" s="342" t="str">
        <f t="shared" si="43"/>
        <v>2519SB</v>
      </c>
      <c r="T607" s="24"/>
      <c r="U607" s="21"/>
      <c r="V607" s="24"/>
      <c r="W607" s="21"/>
      <c r="X607" s="21"/>
      <c r="Y607" s="21"/>
      <c r="Z607" s="83"/>
      <c r="AA607" s="83"/>
      <c r="AB607" s="84"/>
      <c r="AC607" s="85"/>
      <c r="AD607" s="85"/>
      <c r="AE607" s="86"/>
      <c r="AF607" s="83"/>
    </row>
    <row r="608" spans="1:32" customFormat="1" ht="40" customHeight="1" thickBot="1" x14ac:dyDescent="1.1000000000000001">
      <c r="A608" s="28">
        <v>5</v>
      </c>
      <c r="B608" s="270" t="s">
        <v>46</v>
      </c>
      <c r="C608" s="28">
        <v>1</v>
      </c>
      <c r="D608" s="294" t="s">
        <v>2497</v>
      </c>
      <c r="E608" s="54">
        <f t="shared" si="44"/>
        <v>43717</v>
      </c>
      <c r="F608" s="188">
        <v>43717</v>
      </c>
      <c r="G608" s="360" t="s">
        <v>3554</v>
      </c>
      <c r="H608" s="4" t="s">
        <v>1260</v>
      </c>
      <c r="I608" s="11">
        <v>2520</v>
      </c>
      <c r="J608" s="10" t="s">
        <v>140</v>
      </c>
      <c r="K608" s="55" t="s">
        <v>4110</v>
      </c>
      <c r="L608" s="185">
        <v>1</v>
      </c>
      <c r="M608" s="338" t="s">
        <v>1121</v>
      </c>
      <c r="N608" s="186"/>
      <c r="O608" s="212"/>
      <c r="P608" s="73" t="s">
        <v>1122</v>
      </c>
      <c r="Q608" s="187">
        <f t="shared" si="41"/>
        <v>14.095855</v>
      </c>
      <c r="R608" s="56" t="str">
        <f t="shared" si="42"/>
        <v>13,361</v>
      </c>
      <c r="S608" s="342" t="str">
        <f t="shared" si="43"/>
        <v>2520SB</v>
      </c>
      <c r="T608" s="24"/>
      <c r="U608" s="21"/>
      <c r="V608" s="24"/>
      <c r="W608" s="21"/>
      <c r="X608" s="21"/>
      <c r="Y608" s="21"/>
      <c r="Z608" s="83"/>
      <c r="AA608" s="83"/>
      <c r="AB608" s="84"/>
      <c r="AC608" s="85"/>
      <c r="AD608" s="85"/>
      <c r="AE608" s="86"/>
      <c r="AF608" s="83"/>
    </row>
    <row r="609" spans="1:32" customFormat="1" ht="40" customHeight="1" thickBot="1" x14ac:dyDescent="1.1000000000000001">
      <c r="A609" s="28">
        <v>7</v>
      </c>
      <c r="B609" s="270" t="s">
        <v>50</v>
      </c>
      <c r="C609" s="28">
        <v>1</v>
      </c>
      <c r="D609" s="294" t="s">
        <v>2498</v>
      </c>
      <c r="E609" s="54">
        <f t="shared" si="44"/>
        <v>42248</v>
      </c>
      <c r="F609" s="188">
        <v>42248</v>
      </c>
      <c r="G609" s="360" t="s">
        <v>3554</v>
      </c>
      <c r="H609" s="4" t="s">
        <v>1260</v>
      </c>
      <c r="I609" s="11">
        <v>2521</v>
      </c>
      <c r="J609" s="10" t="s">
        <v>140</v>
      </c>
      <c r="K609" s="55" t="s">
        <v>4111</v>
      </c>
      <c r="L609" s="185">
        <v>1</v>
      </c>
      <c r="M609" s="338" t="s">
        <v>1668</v>
      </c>
      <c r="N609" s="186"/>
      <c r="O609" s="212"/>
      <c r="P609" s="73" t="s">
        <v>218</v>
      </c>
      <c r="Q609" s="187">
        <f t="shared" si="41"/>
        <v>14.095855</v>
      </c>
      <c r="R609" s="56" t="str">
        <f t="shared" si="42"/>
        <v>13,361</v>
      </c>
      <c r="S609" s="342" t="str">
        <f t="shared" si="43"/>
        <v>2521SB</v>
      </c>
      <c r="T609" s="24"/>
      <c r="U609" s="21"/>
      <c r="V609" s="24"/>
      <c r="W609" s="21"/>
      <c r="X609" s="21"/>
      <c r="Y609" s="21"/>
      <c r="Z609" s="83"/>
      <c r="AA609" s="83"/>
      <c r="AB609" s="84"/>
      <c r="AC609" s="85"/>
      <c r="AD609" s="85"/>
      <c r="AE609" s="86"/>
      <c r="AF609" s="83"/>
    </row>
    <row r="610" spans="1:32" customFormat="1" ht="40" customHeight="1" thickBot="1" x14ac:dyDescent="1.1000000000000001">
      <c r="A610" s="28">
        <v>5</v>
      </c>
      <c r="B610" s="270" t="s">
        <v>46</v>
      </c>
      <c r="C610" s="28">
        <v>1</v>
      </c>
      <c r="D610" s="294" t="s">
        <v>2498</v>
      </c>
      <c r="E610" s="54">
        <f t="shared" si="44"/>
        <v>42480</v>
      </c>
      <c r="F610" s="188">
        <v>42480</v>
      </c>
      <c r="G610" s="360" t="s">
        <v>3554</v>
      </c>
      <c r="H610" s="4" t="s">
        <v>1260</v>
      </c>
      <c r="I610" s="11">
        <v>2522</v>
      </c>
      <c r="J610" s="10" t="s">
        <v>140</v>
      </c>
      <c r="K610" s="55" t="s">
        <v>4112</v>
      </c>
      <c r="L610" s="185">
        <v>1</v>
      </c>
      <c r="M610" s="338" t="s">
        <v>1669</v>
      </c>
      <c r="N610" s="186" t="s">
        <v>2960</v>
      </c>
      <c r="O610" s="212">
        <v>45964</v>
      </c>
      <c r="P610" s="73" t="s">
        <v>266</v>
      </c>
      <c r="Q610" s="187">
        <f t="shared" si="41"/>
        <v>14.095855</v>
      </c>
      <c r="R610" s="56" t="str">
        <f t="shared" si="42"/>
        <v>13,361</v>
      </c>
      <c r="S610" s="342" t="str">
        <f t="shared" si="43"/>
        <v>2522SB</v>
      </c>
      <c r="T610" s="24"/>
      <c r="U610" s="21"/>
      <c r="V610" s="24"/>
      <c r="W610" s="21"/>
      <c r="X610" s="21"/>
      <c r="Y610" s="21"/>
      <c r="Z610" s="83"/>
      <c r="AA610" s="83"/>
      <c r="AB610" s="84"/>
      <c r="AC610" s="85"/>
      <c r="AD610" s="85"/>
      <c r="AE610" s="86"/>
      <c r="AF610" s="83"/>
    </row>
    <row r="611" spans="1:32" customFormat="1" ht="40" customHeight="1" thickBot="1" x14ac:dyDescent="1.1000000000000001">
      <c r="A611" s="28">
        <v>5</v>
      </c>
      <c r="B611" s="270" t="s">
        <v>46</v>
      </c>
      <c r="C611" s="28">
        <v>1</v>
      </c>
      <c r="D611" s="294" t="s">
        <v>2500</v>
      </c>
      <c r="E611" s="54">
        <f t="shared" si="44"/>
        <v>42632</v>
      </c>
      <c r="F611" s="188">
        <v>42632</v>
      </c>
      <c r="G611" s="360" t="s">
        <v>3554</v>
      </c>
      <c r="H611" s="4" t="s">
        <v>1260</v>
      </c>
      <c r="I611" s="11">
        <v>2523</v>
      </c>
      <c r="J611" s="10" t="s">
        <v>140</v>
      </c>
      <c r="K611" s="55" t="s">
        <v>4113</v>
      </c>
      <c r="L611" s="185">
        <v>1</v>
      </c>
      <c r="M611" s="338" t="s">
        <v>1670</v>
      </c>
      <c r="N611" s="186"/>
      <c r="O611" s="212"/>
      <c r="P611" s="220" t="s">
        <v>322</v>
      </c>
      <c r="Q611" s="187">
        <f t="shared" si="41"/>
        <v>14.095855</v>
      </c>
      <c r="R611" s="56" t="str">
        <f t="shared" si="42"/>
        <v>13,361</v>
      </c>
      <c r="S611" s="342" t="str">
        <f t="shared" si="43"/>
        <v>2523SB</v>
      </c>
      <c r="T611" s="24"/>
      <c r="U611" s="21"/>
      <c r="V611" s="24"/>
      <c r="W611" s="21"/>
      <c r="X611" s="21"/>
      <c r="Y611" s="21"/>
      <c r="Z611" s="83"/>
      <c r="AA611" s="83"/>
      <c r="AB611" s="84"/>
      <c r="AC611" s="85"/>
      <c r="AD611" s="85"/>
      <c r="AE611" s="86"/>
      <c r="AF611" s="83"/>
    </row>
    <row r="612" spans="1:32" customFormat="1" ht="40" customHeight="1" thickBot="1" x14ac:dyDescent="1.1000000000000001">
      <c r="A612" s="28">
        <v>5</v>
      </c>
      <c r="B612" s="270" t="s">
        <v>46</v>
      </c>
      <c r="C612" s="28">
        <v>1</v>
      </c>
      <c r="D612" s="294" t="s">
        <v>2500</v>
      </c>
      <c r="E612" s="54">
        <f t="shared" si="44"/>
        <v>42051</v>
      </c>
      <c r="F612" s="188">
        <v>42051</v>
      </c>
      <c r="G612" s="360" t="s">
        <v>3554</v>
      </c>
      <c r="H612" s="4" t="s">
        <v>1260</v>
      </c>
      <c r="I612" s="11">
        <v>2524</v>
      </c>
      <c r="J612" s="10" t="s">
        <v>140</v>
      </c>
      <c r="K612" s="55" t="s">
        <v>4114</v>
      </c>
      <c r="L612" s="185">
        <v>1</v>
      </c>
      <c r="M612" s="338" t="s">
        <v>1671</v>
      </c>
      <c r="N612" s="189"/>
      <c r="O612" s="213"/>
      <c r="P612" s="73" t="s">
        <v>197</v>
      </c>
      <c r="Q612" s="187">
        <f t="shared" si="41"/>
        <v>14.095855</v>
      </c>
      <c r="R612" s="56" t="str">
        <f t="shared" si="42"/>
        <v>13,361</v>
      </c>
      <c r="S612" s="342" t="str">
        <f t="shared" si="43"/>
        <v>2524SB</v>
      </c>
      <c r="T612" s="24"/>
      <c r="U612" s="21"/>
      <c r="V612" s="24"/>
      <c r="W612" s="21"/>
      <c r="X612" s="21"/>
      <c r="Y612" s="21"/>
      <c r="Z612" s="83"/>
      <c r="AA612" s="83"/>
      <c r="AB612" s="84"/>
      <c r="AC612" s="85"/>
      <c r="AD612" s="85"/>
      <c r="AE612" s="86"/>
      <c r="AF612" s="83"/>
    </row>
    <row r="613" spans="1:32" customFormat="1" ht="40" customHeight="1" thickBot="1" x14ac:dyDescent="1.1000000000000001">
      <c r="A613" s="28">
        <v>5</v>
      </c>
      <c r="B613" s="270" t="s">
        <v>46</v>
      </c>
      <c r="C613" s="28">
        <v>1</v>
      </c>
      <c r="D613" s="294" t="s">
        <v>2661</v>
      </c>
      <c r="E613" s="54">
        <f t="shared" si="44"/>
        <v>42051</v>
      </c>
      <c r="F613" s="188">
        <v>42051</v>
      </c>
      <c r="G613" s="360" t="s">
        <v>3554</v>
      </c>
      <c r="H613" s="4" t="s">
        <v>1260</v>
      </c>
      <c r="I613" s="11">
        <v>2525</v>
      </c>
      <c r="J613" s="10" t="s">
        <v>140</v>
      </c>
      <c r="K613" s="55" t="s">
        <v>4115</v>
      </c>
      <c r="L613" s="185">
        <v>1</v>
      </c>
      <c r="M613" s="338" t="s">
        <v>1672</v>
      </c>
      <c r="N613" s="189"/>
      <c r="O613" s="213"/>
      <c r="P613" s="73" t="s">
        <v>198</v>
      </c>
      <c r="Q613" s="187">
        <f t="shared" si="41"/>
        <v>14.095855</v>
      </c>
      <c r="R613" s="56" t="str">
        <f t="shared" si="42"/>
        <v>13,361</v>
      </c>
      <c r="S613" s="342" t="str">
        <f t="shared" si="43"/>
        <v>2525SB</v>
      </c>
      <c r="T613" s="24"/>
      <c r="U613" s="21"/>
      <c r="V613" s="24"/>
      <c r="W613" s="21"/>
      <c r="X613" s="21"/>
      <c r="Y613" s="21"/>
      <c r="Z613" s="83"/>
      <c r="AA613" s="83"/>
      <c r="AB613" s="84"/>
      <c r="AC613" s="85"/>
      <c r="AD613" s="85"/>
      <c r="AE613" s="86"/>
      <c r="AF613" s="83"/>
    </row>
    <row r="614" spans="1:32" customFormat="1" ht="40" customHeight="1" thickBot="1" x14ac:dyDescent="1.1000000000000001">
      <c r="A614" s="28">
        <v>5</v>
      </c>
      <c r="B614" s="270" t="s">
        <v>46</v>
      </c>
      <c r="C614" s="28">
        <v>1</v>
      </c>
      <c r="D614" s="294" t="s">
        <v>2661</v>
      </c>
      <c r="E614" s="54">
        <f t="shared" si="44"/>
        <v>42632</v>
      </c>
      <c r="F614" s="188">
        <v>42632</v>
      </c>
      <c r="G614" s="360" t="s">
        <v>3554</v>
      </c>
      <c r="H614" s="4" t="s">
        <v>1260</v>
      </c>
      <c r="I614" s="11">
        <v>2526</v>
      </c>
      <c r="J614" s="10" t="s">
        <v>140</v>
      </c>
      <c r="K614" s="55" t="s">
        <v>4116</v>
      </c>
      <c r="L614" s="185">
        <v>1</v>
      </c>
      <c r="M614" s="338" t="s">
        <v>1673</v>
      </c>
      <c r="N614" s="186"/>
      <c r="O614" s="212"/>
      <c r="P614" s="73" t="s">
        <v>323</v>
      </c>
      <c r="Q614" s="187">
        <f t="shared" si="41"/>
        <v>14.095855</v>
      </c>
      <c r="R614" s="56" t="str">
        <f t="shared" si="42"/>
        <v>13,361</v>
      </c>
      <c r="S614" s="342" t="str">
        <f t="shared" si="43"/>
        <v>2526SB</v>
      </c>
      <c r="T614" s="24"/>
      <c r="U614" s="21"/>
      <c r="V614" s="24"/>
      <c r="W614" s="21"/>
      <c r="X614" s="21"/>
      <c r="Y614" s="21"/>
      <c r="Z614" s="83"/>
      <c r="AA614" s="83"/>
      <c r="AB614" s="84"/>
      <c r="AC614" s="85"/>
      <c r="AD614" s="85"/>
      <c r="AE614" s="86"/>
      <c r="AF614" s="83"/>
    </row>
    <row r="615" spans="1:32" customFormat="1" ht="40" customHeight="1" thickBot="1" x14ac:dyDescent="1.1000000000000001">
      <c r="A615" s="28">
        <v>19</v>
      </c>
      <c r="B615" s="270" t="s">
        <v>25</v>
      </c>
      <c r="C615" s="28">
        <v>1</v>
      </c>
      <c r="D615" s="296" t="s">
        <v>2662</v>
      </c>
      <c r="E615" s="54">
        <f t="shared" si="44"/>
        <v>42632</v>
      </c>
      <c r="F615" s="188">
        <v>42632</v>
      </c>
      <c r="G615" s="360" t="s">
        <v>3554</v>
      </c>
      <c r="H615" s="4" t="s">
        <v>1260</v>
      </c>
      <c r="I615" s="11">
        <v>2527</v>
      </c>
      <c r="J615" s="10" t="s">
        <v>140</v>
      </c>
      <c r="K615" s="55" t="s">
        <v>4117</v>
      </c>
      <c r="L615" s="185">
        <v>1</v>
      </c>
      <c r="M615" s="338" t="s">
        <v>1674</v>
      </c>
      <c r="N615" s="186" t="s">
        <v>2960</v>
      </c>
      <c r="O615" s="212">
        <v>45936</v>
      </c>
      <c r="P615" s="73" t="s">
        <v>324</v>
      </c>
      <c r="Q615" s="187">
        <f t="shared" si="41"/>
        <v>14.095855</v>
      </c>
      <c r="R615" s="56" t="str">
        <f t="shared" si="42"/>
        <v>13,361</v>
      </c>
      <c r="S615" s="342" t="str">
        <f t="shared" si="43"/>
        <v>2527SB</v>
      </c>
      <c r="T615" s="24"/>
      <c r="U615" s="21"/>
      <c r="V615" s="24"/>
      <c r="W615" s="21"/>
      <c r="X615" s="21"/>
      <c r="Y615" s="21"/>
      <c r="Z615" s="83"/>
      <c r="AA615" s="83"/>
      <c r="AB615" s="84"/>
      <c r="AC615" s="85"/>
      <c r="AD615" s="85"/>
      <c r="AE615" s="86"/>
      <c r="AF615" s="83"/>
    </row>
    <row r="616" spans="1:32" customFormat="1" ht="40" customHeight="1" thickBot="1" x14ac:dyDescent="1.1000000000000001">
      <c r="A616" s="28">
        <v>19</v>
      </c>
      <c r="B616" s="270" t="s">
        <v>25</v>
      </c>
      <c r="C616" s="28">
        <v>1</v>
      </c>
      <c r="D616" s="296" t="s">
        <v>2663</v>
      </c>
      <c r="E616" s="54">
        <f t="shared" si="44"/>
        <v>42982</v>
      </c>
      <c r="F616" s="188">
        <v>42982</v>
      </c>
      <c r="G616" s="360" t="s">
        <v>3554</v>
      </c>
      <c r="H616" s="4" t="s">
        <v>1260</v>
      </c>
      <c r="I616" s="11">
        <v>2528</v>
      </c>
      <c r="J616" s="10" t="s">
        <v>140</v>
      </c>
      <c r="K616" s="55" t="s">
        <v>4118</v>
      </c>
      <c r="L616" s="185">
        <v>1</v>
      </c>
      <c r="M616" s="338" t="s">
        <v>439</v>
      </c>
      <c r="N616" s="186"/>
      <c r="O616" s="212"/>
      <c r="P616" s="220" t="s">
        <v>440</v>
      </c>
      <c r="Q616" s="187">
        <f t="shared" si="41"/>
        <v>14.095855</v>
      </c>
      <c r="R616" s="56" t="str">
        <f t="shared" si="42"/>
        <v>13,361</v>
      </c>
      <c r="S616" s="342" t="str">
        <f t="shared" si="43"/>
        <v>2528SB</v>
      </c>
      <c r="T616" s="24"/>
      <c r="U616" s="21"/>
      <c r="V616" s="24"/>
      <c r="W616" s="21"/>
      <c r="X616" s="21"/>
      <c r="Y616" s="21"/>
      <c r="Z616" s="83"/>
      <c r="AA616" s="83"/>
      <c r="AB616" s="84"/>
      <c r="AC616" s="85"/>
      <c r="AD616" s="85"/>
      <c r="AE616" s="86"/>
      <c r="AF616" s="83"/>
    </row>
    <row r="617" spans="1:32" customFormat="1" ht="40" customHeight="1" thickBot="1" x14ac:dyDescent="1.1000000000000001">
      <c r="A617" s="28">
        <v>19</v>
      </c>
      <c r="B617" s="270" t="s">
        <v>25</v>
      </c>
      <c r="C617" s="28">
        <v>1</v>
      </c>
      <c r="D617" s="296" t="s">
        <v>2663</v>
      </c>
      <c r="E617" s="54">
        <f t="shared" si="44"/>
        <v>42807</v>
      </c>
      <c r="F617" s="188">
        <v>42807</v>
      </c>
      <c r="G617" s="360" t="s">
        <v>3554</v>
      </c>
      <c r="H617" s="4" t="s">
        <v>1260</v>
      </c>
      <c r="I617" s="11">
        <v>2529</v>
      </c>
      <c r="J617" s="10" t="s">
        <v>140</v>
      </c>
      <c r="K617" s="55" t="s">
        <v>4119</v>
      </c>
      <c r="L617" s="185">
        <v>1</v>
      </c>
      <c r="M617" s="338" t="s">
        <v>1675</v>
      </c>
      <c r="N617" s="186"/>
      <c r="O617" s="212"/>
      <c r="P617" s="73" t="s">
        <v>399</v>
      </c>
      <c r="Q617" s="187">
        <f t="shared" si="41"/>
        <v>14.095855</v>
      </c>
      <c r="R617" s="56" t="str">
        <f t="shared" si="42"/>
        <v>13,361</v>
      </c>
      <c r="S617" s="342" t="str">
        <f t="shared" si="43"/>
        <v>2529SB</v>
      </c>
      <c r="T617" s="24"/>
      <c r="U617" s="21"/>
      <c r="V617" s="24"/>
      <c r="W617" s="21"/>
      <c r="X617" s="21"/>
      <c r="Y617" s="21"/>
      <c r="Z617" s="83"/>
      <c r="AA617" s="83"/>
      <c r="AB617" s="84"/>
      <c r="AC617" s="85"/>
      <c r="AD617" s="85"/>
      <c r="AE617" s="86"/>
      <c r="AF617" s="83"/>
    </row>
    <row r="618" spans="1:32" customFormat="1" ht="40" customHeight="1" thickBot="1" x14ac:dyDescent="1.1000000000000001">
      <c r="A618" s="28">
        <v>19</v>
      </c>
      <c r="B618" s="270" t="s">
        <v>25</v>
      </c>
      <c r="C618" s="28">
        <v>1</v>
      </c>
      <c r="D618" s="294" t="s">
        <v>2663</v>
      </c>
      <c r="E618" s="54">
        <f t="shared" si="44"/>
        <v>45769</v>
      </c>
      <c r="F618" s="188">
        <v>45769</v>
      </c>
      <c r="G618" s="360" t="s">
        <v>3554</v>
      </c>
      <c r="H618" s="4" t="s">
        <v>1260</v>
      </c>
      <c r="I618" s="11">
        <v>2530</v>
      </c>
      <c r="J618" s="10" t="s">
        <v>140</v>
      </c>
      <c r="K618" s="55" t="s">
        <v>3169</v>
      </c>
      <c r="L618" s="185">
        <v>2</v>
      </c>
      <c r="M618" s="241">
        <v>9782758556282</v>
      </c>
      <c r="N618" s="186"/>
      <c r="O618" s="212"/>
      <c r="P618" s="73" t="s">
        <v>5214</v>
      </c>
      <c r="Q618" s="187">
        <f t="shared" si="41"/>
        <v>14.095855</v>
      </c>
      <c r="R618" s="56" t="str">
        <f t="shared" si="42"/>
        <v>13,361</v>
      </c>
      <c r="S618" s="342" t="str">
        <f t="shared" si="43"/>
        <v>2530SB</v>
      </c>
      <c r="T618" s="24"/>
      <c r="U618" s="21"/>
      <c r="V618" s="24"/>
      <c r="W618" s="21"/>
      <c r="X618" s="21"/>
      <c r="Y618" s="21"/>
      <c r="Z618" s="83"/>
      <c r="AA618" s="83"/>
      <c r="AB618" s="84"/>
      <c r="AC618" s="85"/>
      <c r="AD618" s="85"/>
      <c r="AE618" s="86"/>
      <c r="AF618" s="83"/>
    </row>
    <row r="619" spans="1:32" customFormat="1" ht="40" customHeight="1" thickBot="1" x14ac:dyDescent="1.1000000000000001">
      <c r="A619" s="28">
        <v>19</v>
      </c>
      <c r="B619" s="270" t="s">
        <v>25</v>
      </c>
      <c r="C619" s="28">
        <v>1</v>
      </c>
      <c r="D619" s="294" t="s">
        <v>2501</v>
      </c>
      <c r="E619" s="54">
        <f t="shared" si="44"/>
        <v>42779</v>
      </c>
      <c r="F619" s="188">
        <v>42779</v>
      </c>
      <c r="G619" s="360" t="s">
        <v>3554</v>
      </c>
      <c r="H619" s="4" t="s">
        <v>1260</v>
      </c>
      <c r="I619" s="11">
        <v>2531</v>
      </c>
      <c r="J619" s="10" t="s">
        <v>140</v>
      </c>
      <c r="K619" s="55" t="s">
        <v>4121</v>
      </c>
      <c r="L619" s="185">
        <v>1</v>
      </c>
      <c r="M619" s="338" t="s">
        <v>1676</v>
      </c>
      <c r="N619" s="186"/>
      <c r="O619" s="212"/>
      <c r="P619" s="73" t="s">
        <v>376</v>
      </c>
      <c r="Q619" s="187">
        <f t="shared" si="41"/>
        <v>14.095855</v>
      </c>
      <c r="R619" s="56" t="str">
        <f t="shared" si="42"/>
        <v>13,361</v>
      </c>
      <c r="S619" s="342" t="str">
        <f t="shared" si="43"/>
        <v>2531SB</v>
      </c>
      <c r="T619" s="24"/>
      <c r="U619" s="21"/>
      <c r="V619" s="24"/>
      <c r="W619" s="21"/>
      <c r="X619" s="21"/>
      <c r="Y619" s="21"/>
      <c r="Z619" s="87"/>
      <c r="AA619" s="87"/>
      <c r="AB619" s="88"/>
      <c r="AC619" s="89"/>
      <c r="AD619" s="89"/>
      <c r="AE619" s="90"/>
      <c r="AF619" s="87"/>
    </row>
    <row r="620" spans="1:32" customFormat="1" ht="40" customHeight="1" x14ac:dyDescent="1.05">
      <c r="A620" s="28">
        <v>19</v>
      </c>
      <c r="B620" s="270" t="s">
        <v>25</v>
      </c>
      <c r="C620" s="28">
        <v>1</v>
      </c>
      <c r="D620" s="294" t="s">
        <v>2501</v>
      </c>
      <c r="E620" s="54">
        <f t="shared" si="44"/>
        <v>44347</v>
      </c>
      <c r="F620" s="188">
        <v>44347</v>
      </c>
      <c r="G620" s="360" t="s">
        <v>3540</v>
      </c>
      <c r="H620" s="4" t="s">
        <v>1260</v>
      </c>
      <c r="I620" s="11">
        <v>2531</v>
      </c>
      <c r="J620" s="10" t="s">
        <v>33</v>
      </c>
      <c r="K620" s="55" t="s">
        <v>4120</v>
      </c>
      <c r="L620" s="185">
        <v>5</v>
      </c>
      <c r="M620" s="338" t="s">
        <v>4922</v>
      </c>
      <c r="N620" s="204"/>
      <c r="O620" s="238"/>
      <c r="P620" s="222" t="s">
        <v>2217</v>
      </c>
      <c r="Q620" s="187">
        <f t="shared" si="41"/>
        <v>14.095855</v>
      </c>
      <c r="R620" s="56" t="str">
        <f t="shared" si="42"/>
        <v>13,361</v>
      </c>
      <c r="S620" s="342" t="str">
        <f t="shared" si="43"/>
        <v>2531ET</v>
      </c>
      <c r="T620" s="24"/>
      <c r="U620" s="21"/>
      <c r="V620" s="24"/>
      <c r="W620" s="21"/>
      <c r="X620" s="21"/>
      <c r="Y620" s="21"/>
      <c r="Z620" s="82" t="s">
        <v>127</v>
      </c>
      <c r="AA620" s="82" t="s">
        <v>128</v>
      </c>
      <c r="AB620" s="82"/>
      <c r="AC620" s="82"/>
      <c r="AD620" s="82"/>
      <c r="AE620" s="82"/>
      <c r="AF620" s="82" t="s">
        <v>129</v>
      </c>
    </row>
    <row r="621" spans="1:32" customFormat="1" ht="40" customHeight="1" thickBot="1" x14ac:dyDescent="1.1000000000000001">
      <c r="A621" s="28">
        <v>19</v>
      </c>
      <c r="B621" s="270" t="s">
        <v>25</v>
      </c>
      <c r="C621" s="28">
        <v>1</v>
      </c>
      <c r="D621" s="294" t="s">
        <v>2501</v>
      </c>
      <c r="E621" s="54">
        <f t="shared" si="44"/>
        <v>42982</v>
      </c>
      <c r="F621" s="188">
        <v>42982</v>
      </c>
      <c r="G621" s="360" t="s">
        <v>3554</v>
      </c>
      <c r="H621" s="4" t="s">
        <v>1260</v>
      </c>
      <c r="I621" s="11">
        <v>2532</v>
      </c>
      <c r="J621" s="10" t="s">
        <v>140</v>
      </c>
      <c r="K621" s="55" t="s">
        <v>4122</v>
      </c>
      <c r="L621" s="185">
        <v>1</v>
      </c>
      <c r="M621" s="338" t="s">
        <v>441</v>
      </c>
      <c r="N621" s="186"/>
      <c r="O621" s="212"/>
      <c r="P621" s="73" t="s">
        <v>442</v>
      </c>
      <c r="Q621" s="187">
        <f t="shared" si="41"/>
        <v>14.095855</v>
      </c>
      <c r="R621" s="56" t="str">
        <f t="shared" si="42"/>
        <v>13,361</v>
      </c>
      <c r="S621" s="342" t="str">
        <f t="shared" si="43"/>
        <v>2532SB</v>
      </c>
      <c r="T621" s="24"/>
      <c r="U621" s="21"/>
      <c r="V621" s="24"/>
      <c r="W621" s="21"/>
      <c r="X621" s="21"/>
      <c r="Y621" s="21"/>
      <c r="Z621" s="87"/>
      <c r="AA621" s="87"/>
      <c r="AB621" s="88"/>
      <c r="AC621" s="89"/>
      <c r="AD621" s="89"/>
      <c r="AE621" s="90"/>
      <c r="AF621" s="87"/>
    </row>
    <row r="622" spans="1:32" customFormat="1" ht="40" customHeight="1" thickBot="1" x14ac:dyDescent="1.1000000000000001">
      <c r="A622" s="28">
        <v>19</v>
      </c>
      <c r="B622" s="270" t="s">
        <v>25</v>
      </c>
      <c r="C622" s="28">
        <v>5</v>
      </c>
      <c r="D622" s="294" t="s">
        <v>2508</v>
      </c>
      <c r="E622" s="54">
        <f t="shared" si="44"/>
        <v>43717</v>
      </c>
      <c r="F622" s="188">
        <v>43717</v>
      </c>
      <c r="G622" s="360" t="s">
        <v>3554</v>
      </c>
      <c r="H622" s="4" t="s">
        <v>1260</v>
      </c>
      <c r="I622" s="11">
        <v>2534</v>
      </c>
      <c r="J622" s="10" t="s">
        <v>140</v>
      </c>
      <c r="K622" s="55" t="s">
        <v>4124</v>
      </c>
      <c r="L622" s="185">
        <v>1</v>
      </c>
      <c r="M622" s="338" t="s">
        <v>1677</v>
      </c>
      <c r="N622" s="186"/>
      <c r="O622" s="212"/>
      <c r="P622" s="73" t="s">
        <v>1123</v>
      </c>
      <c r="Q622" s="187">
        <f t="shared" si="41"/>
        <v>14.095855</v>
      </c>
      <c r="R622" s="56" t="str">
        <f t="shared" si="42"/>
        <v>13,361</v>
      </c>
      <c r="S622" s="342" t="str">
        <f t="shared" si="43"/>
        <v>2534SB</v>
      </c>
      <c r="T622" s="24"/>
      <c r="U622" s="21"/>
      <c r="V622" s="24"/>
      <c r="W622" s="21"/>
      <c r="X622" s="21"/>
      <c r="Y622" s="21"/>
      <c r="Z622" s="87"/>
      <c r="AA622" s="87"/>
      <c r="AB622" s="88"/>
      <c r="AC622" s="89"/>
      <c r="AD622" s="89"/>
      <c r="AE622" s="90"/>
      <c r="AF622" s="87"/>
    </row>
    <row r="623" spans="1:32" customFormat="1" ht="40" customHeight="1" thickBot="1" x14ac:dyDescent="1.1000000000000001">
      <c r="A623" s="28">
        <v>19</v>
      </c>
      <c r="B623" s="270" t="s">
        <v>25</v>
      </c>
      <c r="C623" s="28">
        <v>5</v>
      </c>
      <c r="D623" s="294" t="s">
        <v>2509</v>
      </c>
      <c r="E623" s="54">
        <f t="shared" si="44"/>
        <v>43381</v>
      </c>
      <c r="F623" s="188">
        <v>43381</v>
      </c>
      <c r="G623" s="360" t="s">
        <v>3540</v>
      </c>
      <c r="H623" s="4" t="s">
        <v>1260</v>
      </c>
      <c r="I623" s="11">
        <v>2534</v>
      </c>
      <c r="J623" s="10" t="s">
        <v>32</v>
      </c>
      <c r="K623" s="55" t="s">
        <v>4123</v>
      </c>
      <c r="L623" s="185">
        <v>4</v>
      </c>
      <c r="M623" s="338" t="s">
        <v>702</v>
      </c>
      <c r="N623" s="186" t="s">
        <v>2960</v>
      </c>
      <c r="O623" s="212">
        <v>45936</v>
      </c>
      <c r="P623" s="73" t="s">
        <v>703</v>
      </c>
      <c r="Q623" s="187">
        <f t="shared" si="41"/>
        <v>14.095855</v>
      </c>
      <c r="R623" s="56" t="str">
        <f t="shared" si="42"/>
        <v>13,361</v>
      </c>
      <c r="S623" s="342" t="str">
        <f t="shared" si="43"/>
        <v>2534OT</v>
      </c>
      <c r="T623" s="24"/>
      <c r="U623" s="21"/>
      <c r="V623" s="24"/>
      <c r="W623" s="21"/>
      <c r="X623" s="21"/>
      <c r="Y623" s="21"/>
      <c r="Z623" s="82" t="s">
        <v>127</v>
      </c>
      <c r="AA623" s="82" t="s">
        <v>128</v>
      </c>
      <c r="AB623" s="82"/>
      <c r="AC623" s="82"/>
      <c r="AD623" s="82"/>
      <c r="AE623" s="82"/>
      <c r="AF623" s="82" t="s">
        <v>129</v>
      </c>
    </row>
    <row r="624" spans="1:32" customFormat="1" ht="40" customHeight="1" thickBot="1" x14ac:dyDescent="1.1000000000000001">
      <c r="A624" s="28">
        <v>19</v>
      </c>
      <c r="B624" s="270" t="s">
        <v>25</v>
      </c>
      <c r="C624" s="28">
        <v>5</v>
      </c>
      <c r="D624" s="294" t="s">
        <v>2502</v>
      </c>
      <c r="E624" s="54">
        <f t="shared" si="44"/>
        <v>43717</v>
      </c>
      <c r="F624" s="188">
        <v>43717</v>
      </c>
      <c r="G624" s="360" t="s">
        <v>3554</v>
      </c>
      <c r="H624" s="4" t="s">
        <v>1260</v>
      </c>
      <c r="I624" s="11">
        <v>2535</v>
      </c>
      <c r="J624" s="10" t="s">
        <v>140</v>
      </c>
      <c r="K624" s="55" t="s">
        <v>4125</v>
      </c>
      <c r="L624" s="185">
        <v>1</v>
      </c>
      <c r="M624" s="338" t="s">
        <v>1124</v>
      </c>
      <c r="N624" s="186"/>
      <c r="O624" s="212"/>
      <c r="P624" s="221" t="s">
        <v>1125</v>
      </c>
      <c r="Q624" s="187">
        <f t="shared" si="41"/>
        <v>14.095855</v>
      </c>
      <c r="R624" s="56" t="str">
        <f t="shared" si="42"/>
        <v>13,361</v>
      </c>
      <c r="S624" s="342" t="str">
        <f t="shared" si="43"/>
        <v>2535SB</v>
      </c>
      <c r="T624" s="24"/>
      <c r="U624" s="21"/>
      <c r="V624" s="24"/>
      <c r="W624" s="21"/>
      <c r="X624" s="21"/>
      <c r="Y624" s="21"/>
      <c r="Z624" s="83"/>
      <c r="AA624" s="83"/>
      <c r="AB624" s="84"/>
      <c r="AC624" s="85"/>
      <c r="AD624" s="85"/>
      <c r="AE624" s="86"/>
      <c r="AF624" s="83"/>
    </row>
    <row r="625" spans="1:32" customFormat="1" ht="40" customHeight="1" thickBot="1" x14ac:dyDescent="1.1000000000000001">
      <c r="A625" s="28">
        <v>19</v>
      </c>
      <c r="B625" s="270" t="s">
        <v>25</v>
      </c>
      <c r="C625" s="28">
        <v>5</v>
      </c>
      <c r="D625" s="294" t="s">
        <v>2510</v>
      </c>
      <c r="E625" s="54">
        <f t="shared" si="44"/>
        <v>43514</v>
      </c>
      <c r="F625" s="188">
        <v>43514</v>
      </c>
      <c r="G625" s="360" t="s">
        <v>3554</v>
      </c>
      <c r="H625" s="4" t="s">
        <v>1260</v>
      </c>
      <c r="I625" s="11">
        <v>2536</v>
      </c>
      <c r="J625" s="10" t="s">
        <v>140</v>
      </c>
      <c r="K625" s="55" t="s">
        <v>4126</v>
      </c>
      <c r="L625" s="185">
        <v>1</v>
      </c>
      <c r="M625" s="338" t="s">
        <v>1678</v>
      </c>
      <c r="N625" s="186"/>
      <c r="O625" s="212"/>
      <c r="P625" s="221" t="s">
        <v>881</v>
      </c>
      <c r="Q625" s="187">
        <f t="shared" si="41"/>
        <v>14.095855</v>
      </c>
      <c r="R625" s="56" t="str">
        <f t="shared" si="42"/>
        <v>13,361</v>
      </c>
      <c r="S625" s="342" t="str">
        <f t="shared" si="43"/>
        <v>2536SB</v>
      </c>
      <c r="T625" s="24"/>
      <c r="U625" s="21"/>
      <c r="V625" s="24"/>
      <c r="W625" s="21"/>
      <c r="X625" s="21"/>
      <c r="Y625" s="21"/>
      <c r="Z625" s="83"/>
      <c r="AA625" s="83"/>
      <c r="AB625" s="84"/>
      <c r="AC625" s="85"/>
      <c r="AD625" s="85"/>
      <c r="AE625" s="86"/>
      <c r="AF625" s="83"/>
    </row>
    <row r="626" spans="1:32" customFormat="1" ht="40" customHeight="1" x14ac:dyDescent="1.05">
      <c r="A626" s="28">
        <v>19</v>
      </c>
      <c r="B626" s="270" t="s">
        <v>25</v>
      </c>
      <c r="C626" s="28">
        <v>5</v>
      </c>
      <c r="D626" s="294" t="s">
        <v>2510</v>
      </c>
      <c r="E626" s="54">
        <f t="shared" si="44"/>
        <v>43262</v>
      </c>
      <c r="F626" s="188">
        <v>43262</v>
      </c>
      <c r="G626" s="360" t="s">
        <v>3540</v>
      </c>
      <c r="H626" s="4" t="s">
        <v>1260</v>
      </c>
      <c r="I626" s="11">
        <v>2537</v>
      </c>
      <c r="J626" s="10" t="s">
        <v>32</v>
      </c>
      <c r="K626" s="55" t="s">
        <v>4127</v>
      </c>
      <c r="L626" s="185">
        <v>2</v>
      </c>
      <c r="M626" s="338" t="s">
        <v>1679</v>
      </c>
      <c r="N626" s="186" t="s">
        <v>2960</v>
      </c>
      <c r="O626" s="212">
        <v>45936</v>
      </c>
      <c r="P626" s="73" t="s">
        <v>626</v>
      </c>
      <c r="Q626" s="187">
        <f t="shared" si="41"/>
        <v>14.095855</v>
      </c>
      <c r="R626" s="56" t="str">
        <f t="shared" si="42"/>
        <v>13,361</v>
      </c>
      <c r="S626" s="342" t="str">
        <f t="shared" si="43"/>
        <v>2537OT</v>
      </c>
      <c r="T626" s="24"/>
      <c r="U626" s="21"/>
      <c r="V626" s="24"/>
      <c r="W626" s="21"/>
      <c r="X626" s="21"/>
      <c r="Y626" s="21"/>
      <c r="Z626" s="82" t="s">
        <v>127</v>
      </c>
      <c r="AA626" s="82" t="s">
        <v>128</v>
      </c>
      <c r="AB626" s="82"/>
      <c r="AC626" s="82"/>
      <c r="AD626" s="82"/>
      <c r="AE626" s="82"/>
      <c r="AF626" s="82" t="s">
        <v>129</v>
      </c>
    </row>
    <row r="627" spans="1:32" customFormat="1" ht="40" customHeight="1" thickBot="1" x14ac:dyDescent="1.1000000000000001">
      <c r="A627" s="28">
        <v>16</v>
      </c>
      <c r="B627" s="270" t="s">
        <v>70</v>
      </c>
      <c r="C627" s="28">
        <v>5</v>
      </c>
      <c r="D627" s="294" t="s">
        <v>2511</v>
      </c>
      <c r="E627" s="54">
        <f t="shared" si="44"/>
        <v>43430</v>
      </c>
      <c r="F627" s="188">
        <v>43430</v>
      </c>
      <c r="G627" s="360" t="s">
        <v>3540</v>
      </c>
      <c r="H627" s="4" t="s">
        <v>1260</v>
      </c>
      <c r="I627" s="11">
        <v>2538</v>
      </c>
      <c r="J627" s="10" t="s">
        <v>32</v>
      </c>
      <c r="K627" s="55" t="s">
        <v>4128</v>
      </c>
      <c r="L627" s="185">
        <v>2</v>
      </c>
      <c r="M627" s="338" t="s">
        <v>1680</v>
      </c>
      <c r="N627" s="186" t="s">
        <v>2960</v>
      </c>
      <c r="O627" s="212">
        <v>45964</v>
      </c>
      <c r="P627" s="73" t="s">
        <v>755</v>
      </c>
      <c r="Q627" s="187">
        <f t="shared" si="41"/>
        <v>14.095855</v>
      </c>
      <c r="R627" s="56" t="str">
        <f t="shared" si="42"/>
        <v>13,361</v>
      </c>
      <c r="S627" s="342" t="str">
        <f t="shared" si="43"/>
        <v>2538OT</v>
      </c>
      <c r="T627" s="24"/>
      <c r="U627" s="21"/>
      <c r="V627" s="24"/>
      <c r="W627" s="21"/>
      <c r="X627" s="21"/>
      <c r="Y627" s="21"/>
      <c r="Z627" s="82" t="s">
        <v>127</v>
      </c>
      <c r="AA627" s="82" t="s">
        <v>128</v>
      </c>
      <c r="AB627" s="82"/>
      <c r="AC627" s="82"/>
      <c r="AD627" s="82"/>
      <c r="AE627" s="82"/>
      <c r="AF627" s="82" t="s">
        <v>129</v>
      </c>
    </row>
    <row r="628" spans="1:32" customFormat="1" ht="40" customHeight="1" thickBot="1" x14ac:dyDescent="1.1000000000000001">
      <c r="A628" s="28">
        <v>16</v>
      </c>
      <c r="B628" s="270" t="s">
        <v>70</v>
      </c>
      <c r="C628" s="28">
        <v>5</v>
      </c>
      <c r="D628" s="294" t="s">
        <v>2511</v>
      </c>
      <c r="E628" s="54">
        <f t="shared" ref="E628:E661" si="45">SUM(F628)</f>
        <v>43381</v>
      </c>
      <c r="F628" s="188">
        <v>43381</v>
      </c>
      <c r="G628" s="360" t="s">
        <v>3554</v>
      </c>
      <c r="H628" s="4" t="s">
        <v>1260</v>
      </c>
      <c r="I628" s="11">
        <v>2539</v>
      </c>
      <c r="J628" s="10" t="s">
        <v>140</v>
      </c>
      <c r="K628" s="55" t="s">
        <v>4129</v>
      </c>
      <c r="L628" s="185">
        <v>1</v>
      </c>
      <c r="M628" s="338" t="s">
        <v>704</v>
      </c>
      <c r="N628" s="186"/>
      <c r="O628" s="212"/>
      <c r="P628" s="73" t="s">
        <v>705</v>
      </c>
      <c r="Q628" s="187">
        <f t="shared" si="41"/>
        <v>14.095855</v>
      </c>
      <c r="R628" s="56" t="str">
        <f t="shared" si="42"/>
        <v>13,361</v>
      </c>
      <c r="S628" s="342" t="str">
        <f t="shared" si="43"/>
        <v>2539SB</v>
      </c>
      <c r="T628" s="24"/>
      <c r="U628" s="21"/>
      <c r="V628" s="24"/>
      <c r="W628" s="21"/>
      <c r="X628" s="21"/>
      <c r="Y628" s="21"/>
      <c r="Z628" s="83"/>
      <c r="AA628" s="83"/>
      <c r="AB628" s="84"/>
      <c r="AC628" s="85"/>
      <c r="AD628" s="85"/>
      <c r="AE628" s="86"/>
      <c r="AF628" s="83"/>
    </row>
    <row r="629" spans="1:32" customFormat="1" ht="40" customHeight="1" thickBot="1" x14ac:dyDescent="1.1000000000000001">
      <c r="A629" s="28">
        <v>16</v>
      </c>
      <c r="B629" s="270" t="s">
        <v>70</v>
      </c>
      <c r="C629" s="28">
        <v>5</v>
      </c>
      <c r="D629" s="294" t="s">
        <v>2511</v>
      </c>
      <c r="E629" s="54">
        <f t="shared" si="45"/>
        <v>45845</v>
      </c>
      <c r="F629" s="188">
        <v>45845</v>
      </c>
      <c r="G629" s="360" t="s">
        <v>3554</v>
      </c>
      <c r="H629" s="4" t="s">
        <v>1260</v>
      </c>
      <c r="I629" s="11">
        <v>2540</v>
      </c>
      <c r="J629" s="10" t="s">
        <v>140</v>
      </c>
      <c r="K629" s="55" t="s">
        <v>4130</v>
      </c>
      <c r="L629" s="185">
        <v>2</v>
      </c>
      <c r="M629" s="241">
        <v>9782758557098</v>
      </c>
      <c r="N629" s="186" t="s">
        <v>2960</v>
      </c>
      <c r="O629" s="212">
        <v>45845</v>
      </c>
      <c r="P629" s="221" t="s">
        <v>5332</v>
      </c>
      <c r="Q629" s="187">
        <f t="shared" si="41"/>
        <v>14.095855</v>
      </c>
      <c r="R629" s="56" t="str">
        <f t="shared" si="42"/>
        <v>13,361</v>
      </c>
      <c r="S629" s="342" t="str">
        <f t="shared" si="43"/>
        <v>2540SB</v>
      </c>
      <c r="T629" s="24"/>
      <c r="U629" s="21"/>
      <c r="V629" s="24"/>
      <c r="W629" s="21"/>
      <c r="X629" s="21"/>
      <c r="Y629" s="21"/>
      <c r="Z629" s="83"/>
      <c r="AA629" s="83"/>
      <c r="AB629" s="84"/>
      <c r="AC629" s="85"/>
      <c r="AD629" s="85"/>
      <c r="AE629" s="86"/>
      <c r="AF629" s="83"/>
    </row>
    <row r="630" spans="1:32" customFormat="1" ht="40" customHeight="1" thickBot="1" x14ac:dyDescent="1.1000000000000001">
      <c r="A630" s="28">
        <v>16</v>
      </c>
      <c r="B630" s="270" t="s">
        <v>70</v>
      </c>
      <c r="C630" s="28">
        <v>5</v>
      </c>
      <c r="D630" s="294" t="s">
        <v>2484</v>
      </c>
      <c r="E630" s="54">
        <f t="shared" si="45"/>
        <v>45796</v>
      </c>
      <c r="F630" s="188">
        <v>45796</v>
      </c>
      <c r="G630" s="360" t="s">
        <v>3540</v>
      </c>
      <c r="H630" s="4" t="s">
        <v>1260</v>
      </c>
      <c r="I630" s="11">
        <v>2541</v>
      </c>
      <c r="J630" s="10" t="s">
        <v>32</v>
      </c>
      <c r="K630" s="55" t="s">
        <v>3170</v>
      </c>
      <c r="L630" s="185">
        <v>3</v>
      </c>
      <c r="M630" s="241">
        <v>9782758557364</v>
      </c>
      <c r="N630" s="186"/>
      <c r="O630" s="212"/>
      <c r="P630" s="221" t="s">
        <v>5297</v>
      </c>
      <c r="Q630" s="187">
        <f t="shared" si="41"/>
        <v>14.095855</v>
      </c>
      <c r="R630" s="56" t="str">
        <f t="shared" si="42"/>
        <v>13,361</v>
      </c>
      <c r="S630" s="342" t="str">
        <f t="shared" si="43"/>
        <v>2541OT</v>
      </c>
      <c r="T630" s="24"/>
      <c r="U630" s="21"/>
      <c r="V630" s="24"/>
      <c r="W630" s="21"/>
      <c r="X630" s="21"/>
      <c r="Y630" s="21"/>
      <c r="Z630" s="83"/>
      <c r="AA630" s="83"/>
      <c r="AB630" s="84"/>
      <c r="AC630" s="85"/>
      <c r="AD630" s="85"/>
      <c r="AE630" s="86"/>
      <c r="AF630" s="83"/>
    </row>
    <row r="631" spans="1:32" customFormat="1" ht="40" customHeight="1" thickBot="1" x14ac:dyDescent="1.1000000000000001">
      <c r="A631" s="28">
        <v>16</v>
      </c>
      <c r="B631" s="270" t="s">
        <v>70</v>
      </c>
      <c r="C631" s="28">
        <v>5</v>
      </c>
      <c r="D631" s="294" t="s">
        <v>2504</v>
      </c>
      <c r="E631" s="54">
        <f t="shared" si="45"/>
        <v>43717</v>
      </c>
      <c r="F631" s="188">
        <v>43717</v>
      </c>
      <c r="G631" s="360" t="s">
        <v>3540</v>
      </c>
      <c r="H631" s="4" t="s">
        <v>1260</v>
      </c>
      <c r="I631" s="11">
        <v>2542</v>
      </c>
      <c r="J631" s="10" t="s">
        <v>32</v>
      </c>
      <c r="K631" s="55" t="s">
        <v>4131</v>
      </c>
      <c r="L631" s="185">
        <v>2</v>
      </c>
      <c r="M631" s="338" t="s">
        <v>1126</v>
      </c>
      <c r="N631" s="186"/>
      <c r="O631" s="212"/>
      <c r="P631" s="220" t="s">
        <v>1127</v>
      </c>
      <c r="Q631" s="187">
        <f t="shared" si="41"/>
        <v>14.095855</v>
      </c>
      <c r="R631" s="56" t="str">
        <f t="shared" si="42"/>
        <v>13,361</v>
      </c>
      <c r="S631" s="342" t="str">
        <f t="shared" si="43"/>
        <v>2542OT</v>
      </c>
      <c r="T631" s="24"/>
      <c r="U631" s="21"/>
      <c r="V631" s="24"/>
      <c r="W631" s="21"/>
      <c r="X631" s="21"/>
      <c r="Y631" s="21"/>
      <c r="Z631" s="83" t="s">
        <v>127</v>
      </c>
      <c r="AA631" s="83" t="s">
        <v>128</v>
      </c>
      <c r="AB631" s="84"/>
      <c r="AC631" s="85"/>
      <c r="AD631" s="85"/>
      <c r="AE631" s="86"/>
      <c r="AF631" s="83" t="s">
        <v>129</v>
      </c>
    </row>
    <row r="632" spans="1:32" customFormat="1" ht="40" customHeight="1" x14ac:dyDescent="1.05">
      <c r="A632" s="28">
        <v>20</v>
      </c>
      <c r="B632" s="270" t="s">
        <v>136</v>
      </c>
      <c r="C632" s="28">
        <v>7</v>
      </c>
      <c r="D632" s="294" t="s">
        <v>2504</v>
      </c>
      <c r="E632" s="54">
        <f t="shared" si="45"/>
        <v>43578</v>
      </c>
      <c r="F632" s="188">
        <v>43578</v>
      </c>
      <c r="G632" s="360" t="s">
        <v>3540</v>
      </c>
      <c r="H632" s="4" t="s">
        <v>1260</v>
      </c>
      <c r="I632" s="11">
        <v>2543</v>
      </c>
      <c r="J632" s="10" t="s">
        <v>32</v>
      </c>
      <c r="K632" s="55" t="s">
        <v>4132</v>
      </c>
      <c r="L632" s="185">
        <v>3</v>
      </c>
      <c r="M632" s="338" t="s">
        <v>1681</v>
      </c>
      <c r="N632" s="186"/>
      <c r="O632" s="212"/>
      <c r="P632" s="73" t="s">
        <v>973</v>
      </c>
      <c r="Q632" s="187">
        <f t="shared" si="41"/>
        <v>14.095855</v>
      </c>
      <c r="R632" s="56" t="str">
        <f t="shared" si="42"/>
        <v>13,361</v>
      </c>
      <c r="S632" s="342" t="str">
        <f t="shared" si="43"/>
        <v>2543OT</v>
      </c>
      <c r="T632" s="24"/>
      <c r="U632" s="21"/>
      <c r="V632" s="24"/>
      <c r="W632" s="21"/>
      <c r="X632" s="21"/>
      <c r="Y632" s="21"/>
      <c r="Z632" s="82" t="s">
        <v>127</v>
      </c>
      <c r="AA632" s="82" t="s">
        <v>128</v>
      </c>
      <c r="AB632" s="82"/>
      <c r="AC632" s="82"/>
      <c r="AD632" s="82"/>
      <c r="AE632" s="82"/>
      <c r="AF632" s="82" t="s">
        <v>129</v>
      </c>
    </row>
    <row r="633" spans="1:32" customFormat="1" ht="40" customHeight="1" thickBot="1" x14ac:dyDescent="1.1000000000000001">
      <c r="A633" s="28">
        <v>20</v>
      </c>
      <c r="B633" s="270" t="s">
        <v>136</v>
      </c>
      <c r="C633" s="28">
        <v>7</v>
      </c>
      <c r="D633" s="294" t="s">
        <v>2505</v>
      </c>
      <c r="E633" s="54">
        <f>SUM(F633)</f>
        <v>43346</v>
      </c>
      <c r="F633" s="188">
        <v>43346</v>
      </c>
      <c r="G633" s="360" t="s">
        <v>3540</v>
      </c>
      <c r="H633" s="4" t="s">
        <v>1260</v>
      </c>
      <c r="I633" s="11">
        <v>2545</v>
      </c>
      <c r="J633" s="10" t="s">
        <v>33</v>
      </c>
      <c r="K633" s="55" t="s">
        <v>4133</v>
      </c>
      <c r="L633" s="185">
        <v>4</v>
      </c>
      <c r="M633" s="338" t="s">
        <v>649</v>
      </c>
      <c r="N633" s="186" t="s">
        <v>2960</v>
      </c>
      <c r="O633" s="212">
        <v>45964</v>
      </c>
      <c r="P633" s="221" t="s">
        <v>650</v>
      </c>
      <c r="Q633" s="187">
        <f t="shared" si="41"/>
        <v>14.095855</v>
      </c>
      <c r="R633" s="56" t="str">
        <f t="shared" si="42"/>
        <v>13,361</v>
      </c>
      <c r="S633" s="342" t="str">
        <f t="shared" si="43"/>
        <v>2545ET</v>
      </c>
      <c r="T633" s="24"/>
      <c r="U633" s="21"/>
      <c r="V633" s="24"/>
      <c r="W633" s="21"/>
      <c r="X633" s="21"/>
      <c r="Y633" s="21"/>
      <c r="Z633" s="82" t="s">
        <v>127</v>
      </c>
      <c r="AA633" s="82" t="s">
        <v>128</v>
      </c>
      <c r="AB633" s="82"/>
      <c r="AC633" s="82"/>
      <c r="AD633" s="82"/>
      <c r="AE633" s="82"/>
      <c r="AF633" s="82" t="s">
        <v>129</v>
      </c>
    </row>
    <row r="634" spans="1:32" customFormat="1" ht="40" customHeight="1" thickBot="1" x14ac:dyDescent="1.1000000000000001">
      <c r="A634" s="28">
        <v>20</v>
      </c>
      <c r="B634" s="270" t="s">
        <v>136</v>
      </c>
      <c r="C634" s="28">
        <v>5</v>
      </c>
      <c r="D634" s="294" t="s">
        <v>2505</v>
      </c>
      <c r="E634" s="54">
        <f t="shared" si="45"/>
        <v>43717</v>
      </c>
      <c r="F634" s="188">
        <v>43717</v>
      </c>
      <c r="G634" s="360" t="s">
        <v>3540</v>
      </c>
      <c r="H634" s="4" t="s">
        <v>1260</v>
      </c>
      <c r="I634" s="11">
        <v>2545</v>
      </c>
      <c r="J634" s="10" t="s">
        <v>32</v>
      </c>
      <c r="K634" s="55" t="s">
        <v>4134</v>
      </c>
      <c r="L634" s="185">
        <v>2</v>
      </c>
      <c r="M634" s="338" t="s">
        <v>1682</v>
      </c>
      <c r="N634" s="186"/>
      <c r="O634" s="212"/>
      <c r="P634" s="73" t="s">
        <v>1128</v>
      </c>
      <c r="Q634" s="187">
        <f t="shared" si="41"/>
        <v>14.095855</v>
      </c>
      <c r="R634" s="56" t="str">
        <f t="shared" si="42"/>
        <v>13,361</v>
      </c>
      <c r="S634" s="342" t="str">
        <f t="shared" si="43"/>
        <v>2545OT</v>
      </c>
      <c r="T634" s="24"/>
      <c r="U634" s="21"/>
      <c r="V634" s="24"/>
      <c r="W634" s="21"/>
      <c r="X634" s="21"/>
      <c r="Y634" s="21"/>
      <c r="Z634" s="83" t="s">
        <v>127</v>
      </c>
      <c r="AA634" s="83" t="s">
        <v>128</v>
      </c>
      <c r="AB634" s="84"/>
      <c r="AC634" s="85"/>
      <c r="AD634" s="85"/>
      <c r="AE634" s="86"/>
      <c r="AF634" s="83" t="s">
        <v>129</v>
      </c>
    </row>
    <row r="635" spans="1:32" customFormat="1" ht="40" customHeight="1" x14ac:dyDescent="1.05">
      <c r="A635" s="28">
        <v>20</v>
      </c>
      <c r="B635" s="270" t="s">
        <v>136</v>
      </c>
      <c r="C635" s="28">
        <v>5</v>
      </c>
      <c r="D635" s="294" t="s">
        <v>2488</v>
      </c>
      <c r="E635" s="54">
        <f t="shared" si="45"/>
        <v>43535</v>
      </c>
      <c r="F635" s="188">
        <v>43535</v>
      </c>
      <c r="G635" s="360" t="s">
        <v>3540</v>
      </c>
      <c r="H635" s="4" t="s">
        <v>1260</v>
      </c>
      <c r="I635" s="11">
        <v>2546</v>
      </c>
      <c r="J635" s="10" t="s">
        <v>32</v>
      </c>
      <c r="K635" s="55" t="s">
        <v>4135</v>
      </c>
      <c r="L635" s="185">
        <v>4</v>
      </c>
      <c r="M635" s="338" t="s">
        <v>932</v>
      </c>
      <c r="N635" s="186"/>
      <c r="O635" s="212"/>
      <c r="P635" s="73" t="s">
        <v>933</v>
      </c>
      <c r="Q635" s="187">
        <f t="shared" si="41"/>
        <v>14.095855</v>
      </c>
      <c r="R635" s="56" t="str">
        <f t="shared" si="42"/>
        <v>13,361</v>
      </c>
      <c r="S635" s="342" t="str">
        <f t="shared" si="43"/>
        <v>2546OT</v>
      </c>
      <c r="T635" s="24"/>
      <c r="U635" s="21"/>
      <c r="V635" s="24"/>
      <c r="W635" s="21"/>
      <c r="X635" s="21"/>
      <c r="Y635" s="21"/>
      <c r="Z635" s="82" t="s">
        <v>127</v>
      </c>
      <c r="AA635" s="82" t="s">
        <v>128</v>
      </c>
      <c r="AB635" s="82"/>
      <c r="AC635" s="82"/>
      <c r="AD635" s="82"/>
      <c r="AE635" s="82"/>
      <c r="AF635" s="82" t="s">
        <v>129</v>
      </c>
    </row>
    <row r="636" spans="1:32" customFormat="1" ht="40" customHeight="1" x14ac:dyDescent="1.05">
      <c r="A636" s="28">
        <v>20</v>
      </c>
      <c r="B636" s="270" t="s">
        <v>136</v>
      </c>
      <c r="C636" s="28">
        <v>5</v>
      </c>
      <c r="D636" s="294" t="s">
        <v>2489</v>
      </c>
      <c r="E636" s="54">
        <f t="shared" si="45"/>
        <v>43381</v>
      </c>
      <c r="F636" s="188">
        <v>43381</v>
      </c>
      <c r="G636" s="360" t="s">
        <v>3540</v>
      </c>
      <c r="H636" s="4" t="s">
        <v>1260</v>
      </c>
      <c r="I636" s="11">
        <v>2547</v>
      </c>
      <c r="J636" s="10" t="s">
        <v>32</v>
      </c>
      <c r="K636" s="55" t="s">
        <v>4136</v>
      </c>
      <c r="L636" s="185">
        <v>4</v>
      </c>
      <c r="M636" s="338" t="s">
        <v>706</v>
      </c>
      <c r="N636" s="186" t="s">
        <v>2960</v>
      </c>
      <c r="O636" s="212">
        <v>45936</v>
      </c>
      <c r="P636" s="222" t="s">
        <v>707</v>
      </c>
      <c r="Q636" s="187">
        <f t="shared" si="41"/>
        <v>14.095855</v>
      </c>
      <c r="R636" s="56" t="str">
        <f t="shared" si="42"/>
        <v>13,361</v>
      </c>
      <c r="S636" s="342" t="str">
        <f t="shared" si="43"/>
        <v>2547OT</v>
      </c>
      <c r="T636" s="24"/>
      <c r="U636" s="21"/>
      <c r="V636" s="24"/>
      <c r="W636" s="21"/>
      <c r="X636" s="21"/>
      <c r="Y636" s="21"/>
      <c r="Z636" s="82" t="s">
        <v>127</v>
      </c>
      <c r="AA636" s="82" t="s">
        <v>128</v>
      </c>
      <c r="AB636" s="82"/>
      <c r="AC636" s="82"/>
      <c r="AD636" s="82"/>
      <c r="AE636" s="82"/>
      <c r="AF636" s="82" t="s">
        <v>129</v>
      </c>
    </row>
    <row r="637" spans="1:32" customFormat="1" ht="40" customHeight="1" x14ac:dyDescent="1.05">
      <c r="A637" s="28">
        <v>20</v>
      </c>
      <c r="B637" s="270" t="s">
        <v>136</v>
      </c>
      <c r="C637" s="28">
        <v>5</v>
      </c>
      <c r="D637" s="294">
        <v>66</v>
      </c>
      <c r="E637" s="54">
        <f t="shared" si="45"/>
        <v>43381</v>
      </c>
      <c r="F637" s="188">
        <v>43381</v>
      </c>
      <c r="G637" s="360" t="s">
        <v>3540</v>
      </c>
      <c r="H637" s="4" t="s">
        <v>1260</v>
      </c>
      <c r="I637" s="11">
        <v>2548</v>
      </c>
      <c r="J637" s="10" t="s">
        <v>32</v>
      </c>
      <c r="K637" s="55" t="s">
        <v>4137</v>
      </c>
      <c r="L637" s="185">
        <v>5</v>
      </c>
      <c r="M637" s="338" t="s">
        <v>708</v>
      </c>
      <c r="N637" s="186" t="s">
        <v>2960</v>
      </c>
      <c r="O637" s="212">
        <v>45964</v>
      </c>
      <c r="P637" s="73" t="s">
        <v>709</v>
      </c>
      <c r="Q637" s="187">
        <f t="shared" si="41"/>
        <v>14.095855</v>
      </c>
      <c r="R637" s="56" t="str">
        <f t="shared" si="42"/>
        <v>13,361</v>
      </c>
      <c r="S637" s="342" t="str">
        <f t="shared" si="43"/>
        <v>2548OT</v>
      </c>
      <c r="T637" s="24"/>
      <c r="U637" s="21"/>
      <c r="V637" s="24"/>
      <c r="W637" s="21"/>
      <c r="X637" s="21"/>
      <c r="Y637" s="21"/>
      <c r="Z637" s="82" t="s">
        <v>127</v>
      </c>
      <c r="AA637" s="82" t="s">
        <v>128</v>
      </c>
      <c r="AB637" s="82"/>
      <c r="AC637" s="82"/>
      <c r="AD637" s="82"/>
      <c r="AE637" s="82"/>
      <c r="AF637" s="82" t="s">
        <v>129</v>
      </c>
    </row>
    <row r="638" spans="1:32" customFormat="1" ht="40" customHeight="1" x14ac:dyDescent="1.05">
      <c r="A638" s="28">
        <v>20</v>
      </c>
      <c r="B638" s="270" t="s">
        <v>136</v>
      </c>
      <c r="C638" s="28">
        <v>5</v>
      </c>
      <c r="D638" s="294" t="s">
        <v>2470</v>
      </c>
      <c r="E638" s="54">
        <f t="shared" si="45"/>
        <v>44942</v>
      </c>
      <c r="F638" s="188">
        <v>44942</v>
      </c>
      <c r="G638" s="360" t="s">
        <v>3540</v>
      </c>
      <c r="H638" s="4" t="s">
        <v>1260</v>
      </c>
      <c r="I638" s="11">
        <v>2549</v>
      </c>
      <c r="J638" s="10" t="s">
        <v>32</v>
      </c>
      <c r="K638" s="55" t="s">
        <v>4138</v>
      </c>
      <c r="L638" s="185">
        <v>6</v>
      </c>
      <c r="M638" s="338" t="s">
        <v>4923</v>
      </c>
      <c r="N638" s="186"/>
      <c r="O638" s="212"/>
      <c r="P638" s="73" t="s">
        <v>2880</v>
      </c>
      <c r="Q638" s="187">
        <f t="shared" ref="Q638:Q687" si="46">R638*R$2</f>
        <v>14.095855</v>
      </c>
      <c r="R638" s="56" t="str">
        <f t="shared" si="42"/>
        <v>13,361</v>
      </c>
      <c r="S638" s="342" t="str">
        <f t="shared" si="43"/>
        <v>2549OT</v>
      </c>
      <c r="T638" s="24"/>
      <c r="U638" s="21"/>
      <c r="V638" s="24"/>
      <c r="W638" s="21"/>
      <c r="X638" s="21"/>
      <c r="Y638" s="21"/>
      <c r="Z638" s="82" t="s">
        <v>127</v>
      </c>
      <c r="AA638" s="82" t="s">
        <v>128</v>
      </c>
      <c r="AB638" s="82"/>
      <c r="AC638" s="82"/>
      <c r="AD638" s="82"/>
      <c r="AE638" s="82"/>
      <c r="AF638" s="82" t="s">
        <v>129</v>
      </c>
    </row>
    <row r="639" spans="1:32" customFormat="1" ht="40" customHeight="1" thickBot="1" x14ac:dyDescent="1.1000000000000001">
      <c r="A639" s="28">
        <v>8</v>
      </c>
      <c r="B639" s="270" t="s">
        <v>52</v>
      </c>
      <c r="C639" s="28">
        <v>1</v>
      </c>
      <c r="D639" s="294" t="s">
        <v>2490</v>
      </c>
      <c r="E639" s="54">
        <f t="shared" si="45"/>
        <v>43864</v>
      </c>
      <c r="F639" s="188">
        <v>43864</v>
      </c>
      <c r="G639" s="360" t="s">
        <v>3554</v>
      </c>
      <c r="H639" s="4" t="s">
        <v>1260</v>
      </c>
      <c r="I639" s="11">
        <v>2605</v>
      </c>
      <c r="J639" s="10" t="s">
        <v>140</v>
      </c>
      <c r="K639" s="55" t="s">
        <v>4139</v>
      </c>
      <c r="L639" s="185">
        <v>1</v>
      </c>
      <c r="M639" s="338" t="s">
        <v>1978</v>
      </c>
      <c r="N639" s="186"/>
      <c r="O639" s="212"/>
      <c r="P639" s="73" t="s">
        <v>1979</v>
      </c>
      <c r="Q639" s="187">
        <f t="shared" si="46"/>
        <v>14.095855</v>
      </c>
      <c r="R639" s="56" t="str">
        <f t="shared" si="42"/>
        <v>13,361</v>
      </c>
      <c r="S639" s="342" t="str">
        <f t="shared" si="43"/>
        <v>2605SB</v>
      </c>
      <c r="T639" s="24"/>
      <c r="U639" s="21"/>
      <c r="V639" s="24"/>
      <c r="W639" s="21"/>
      <c r="X639" s="21"/>
      <c r="Y639" s="21"/>
      <c r="Z639" s="87"/>
      <c r="AA639" s="87"/>
      <c r="AB639" s="88"/>
      <c r="AC639" s="89"/>
      <c r="AD639" s="89"/>
      <c r="AE639" s="90"/>
      <c r="AF639" s="87"/>
    </row>
    <row r="640" spans="1:32" customFormat="1" ht="40" customHeight="1" thickBot="1" x14ac:dyDescent="1.1000000000000001">
      <c r="A640" s="28">
        <v>8</v>
      </c>
      <c r="B640" s="270" t="s">
        <v>52</v>
      </c>
      <c r="C640" s="28">
        <v>1</v>
      </c>
      <c r="D640" s="294" t="s">
        <v>2490</v>
      </c>
      <c r="E640" s="54">
        <f t="shared" si="45"/>
        <v>43864</v>
      </c>
      <c r="F640" s="188">
        <v>43864</v>
      </c>
      <c r="G640" s="360" t="s">
        <v>3554</v>
      </c>
      <c r="H640" s="4" t="s">
        <v>1260</v>
      </c>
      <c r="I640" s="11">
        <v>2606</v>
      </c>
      <c r="J640" s="10" t="s">
        <v>140</v>
      </c>
      <c r="K640" s="55" t="s">
        <v>4140</v>
      </c>
      <c r="L640" s="185">
        <v>1</v>
      </c>
      <c r="M640" s="338" t="s">
        <v>1980</v>
      </c>
      <c r="N640" s="186"/>
      <c r="O640" s="212"/>
      <c r="P640" s="222" t="s">
        <v>1981</v>
      </c>
      <c r="Q640" s="187">
        <f t="shared" si="46"/>
        <v>14.095855</v>
      </c>
      <c r="R640" s="56" t="str">
        <f t="shared" si="42"/>
        <v>13,361</v>
      </c>
      <c r="S640" s="342" t="str">
        <f t="shared" si="43"/>
        <v>2606SB</v>
      </c>
      <c r="T640" s="24"/>
      <c r="U640" s="21"/>
      <c r="V640" s="24"/>
      <c r="W640" s="21"/>
      <c r="X640" s="21"/>
      <c r="Y640" s="21"/>
      <c r="Z640" s="83"/>
      <c r="AA640" s="83"/>
      <c r="AB640" s="84"/>
      <c r="AC640" s="85"/>
      <c r="AD640" s="85"/>
      <c r="AE640" s="86"/>
      <c r="AF640" s="83"/>
    </row>
    <row r="641" spans="1:32" customFormat="1" ht="40" customHeight="1" thickBot="1" x14ac:dyDescent="1.1000000000000001">
      <c r="A641" s="28">
        <v>8</v>
      </c>
      <c r="B641" s="270" t="s">
        <v>52</v>
      </c>
      <c r="C641" s="28">
        <v>1</v>
      </c>
      <c r="D641" s="294" t="s">
        <v>2655</v>
      </c>
      <c r="E641" s="54">
        <f t="shared" si="45"/>
        <v>43864</v>
      </c>
      <c r="F641" s="188">
        <v>43864</v>
      </c>
      <c r="G641" s="360" t="s">
        <v>3554</v>
      </c>
      <c r="H641" s="4" t="s">
        <v>1260</v>
      </c>
      <c r="I641" s="11">
        <v>2607</v>
      </c>
      <c r="J641" s="10" t="s">
        <v>140</v>
      </c>
      <c r="K641" s="55" t="s">
        <v>4141</v>
      </c>
      <c r="L641" s="185">
        <v>1</v>
      </c>
      <c r="M641" s="338" t="s">
        <v>1982</v>
      </c>
      <c r="N641" s="186"/>
      <c r="O641" s="212"/>
      <c r="P641" s="73" t="s">
        <v>1983</v>
      </c>
      <c r="Q641" s="187">
        <f t="shared" si="46"/>
        <v>14.095855</v>
      </c>
      <c r="R641" s="56" t="str">
        <f t="shared" si="42"/>
        <v>13,361</v>
      </c>
      <c r="S641" s="342" t="str">
        <f t="shared" si="43"/>
        <v>2607SB</v>
      </c>
      <c r="T641" s="24"/>
      <c r="U641" s="21"/>
      <c r="V641" s="24"/>
      <c r="W641" s="21"/>
      <c r="X641" s="21"/>
      <c r="Y641" s="21"/>
      <c r="Z641" s="87"/>
      <c r="AA641" s="87"/>
      <c r="AB641" s="88"/>
      <c r="AC641" s="89"/>
      <c r="AD641" s="89"/>
      <c r="AE641" s="90"/>
      <c r="AF641" s="87"/>
    </row>
    <row r="642" spans="1:32" customFormat="1" ht="40" customHeight="1" thickBot="1" x14ac:dyDescent="1.1000000000000001">
      <c r="A642" s="28">
        <v>3</v>
      </c>
      <c r="B642" s="270" t="s">
        <v>42</v>
      </c>
      <c r="C642" s="28">
        <v>1</v>
      </c>
      <c r="D642" s="296" t="s">
        <v>2655</v>
      </c>
      <c r="E642" s="54">
        <f t="shared" si="45"/>
        <v>43864</v>
      </c>
      <c r="F642" s="188">
        <v>43864</v>
      </c>
      <c r="G642" s="360" t="s">
        <v>3554</v>
      </c>
      <c r="H642" s="4" t="s">
        <v>1260</v>
      </c>
      <c r="I642" s="11">
        <v>2608</v>
      </c>
      <c r="J642" s="10" t="s">
        <v>140</v>
      </c>
      <c r="K642" s="55" t="s">
        <v>4142</v>
      </c>
      <c r="L642" s="185">
        <v>1</v>
      </c>
      <c r="M642" s="338" t="s">
        <v>1984</v>
      </c>
      <c r="N642" s="186"/>
      <c r="O642" s="212"/>
      <c r="P642" s="73" t="s">
        <v>1985</v>
      </c>
      <c r="Q642" s="187">
        <f t="shared" si="46"/>
        <v>14.095855</v>
      </c>
      <c r="R642" s="56" t="str">
        <f t="shared" si="42"/>
        <v>13,361</v>
      </c>
      <c r="S642" s="342" t="str">
        <f t="shared" si="43"/>
        <v>2608SB</v>
      </c>
      <c r="T642" s="24"/>
      <c r="U642" s="21"/>
      <c r="V642" s="24"/>
      <c r="W642" s="21"/>
      <c r="X642" s="21"/>
      <c r="Y642" s="21"/>
      <c r="Z642" s="83"/>
      <c r="AA642" s="83"/>
      <c r="AB642" s="84"/>
      <c r="AC642" s="85"/>
      <c r="AD642" s="85"/>
      <c r="AE642" s="86"/>
      <c r="AF642" s="83"/>
    </row>
    <row r="643" spans="1:32" customFormat="1" ht="40" customHeight="1" thickBot="1" x14ac:dyDescent="1.1000000000000001">
      <c r="A643" s="28">
        <v>3</v>
      </c>
      <c r="B643" s="270" t="s">
        <v>42</v>
      </c>
      <c r="C643" s="28">
        <v>1</v>
      </c>
      <c r="D643" s="296">
        <v>2</v>
      </c>
      <c r="E643" s="54">
        <f t="shared" si="45"/>
        <v>43864</v>
      </c>
      <c r="F643" s="188">
        <v>43864</v>
      </c>
      <c r="G643" s="360" t="s">
        <v>3554</v>
      </c>
      <c r="H643" s="4" t="s">
        <v>1260</v>
      </c>
      <c r="I643" s="11">
        <v>2609</v>
      </c>
      <c r="J643" s="10" t="s">
        <v>140</v>
      </c>
      <c r="K643" s="55" t="s">
        <v>4143</v>
      </c>
      <c r="L643" s="185">
        <v>1</v>
      </c>
      <c r="M643" s="338" t="s">
        <v>1995</v>
      </c>
      <c r="N643" s="186"/>
      <c r="O643" s="212"/>
      <c r="P643" s="73" t="s">
        <v>1986</v>
      </c>
      <c r="Q643" s="187">
        <f t="shared" si="46"/>
        <v>14.095855</v>
      </c>
      <c r="R643" s="56" t="str">
        <f t="shared" si="42"/>
        <v>13,361</v>
      </c>
      <c r="S643" s="342" t="str">
        <f t="shared" si="43"/>
        <v>2609SB</v>
      </c>
      <c r="T643" s="24"/>
      <c r="U643" s="21"/>
      <c r="V643" s="24"/>
      <c r="W643" s="21"/>
      <c r="X643" s="21"/>
      <c r="Y643" s="21"/>
      <c r="Z643" s="83"/>
      <c r="AA643" s="83"/>
      <c r="AB643" s="84"/>
      <c r="AC643" s="85"/>
      <c r="AD643" s="85"/>
      <c r="AE643" s="86"/>
      <c r="AF643" s="83"/>
    </row>
    <row r="644" spans="1:32" customFormat="1" ht="40" customHeight="1" thickBot="1" x14ac:dyDescent="1.1000000000000001">
      <c r="A644" s="28">
        <v>3</v>
      </c>
      <c r="B644" s="270" t="s">
        <v>42</v>
      </c>
      <c r="C644" s="28">
        <v>1</v>
      </c>
      <c r="D644" s="296">
        <v>2</v>
      </c>
      <c r="E644" s="54">
        <f t="shared" si="45"/>
        <v>43864</v>
      </c>
      <c r="F644" s="188">
        <v>43864</v>
      </c>
      <c r="G644" s="360" t="s">
        <v>3554</v>
      </c>
      <c r="H644" s="4" t="s">
        <v>1260</v>
      </c>
      <c r="I644" s="11">
        <v>2610</v>
      </c>
      <c r="J644" s="10" t="s">
        <v>140</v>
      </c>
      <c r="K644" s="55" t="s">
        <v>4144</v>
      </c>
      <c r="L644" s="185">
        <v>1</v>
      </c>
      <c r="M644" s="338" t="s">
        <v>1987</v>
      </c>
      <c r="N644" s="186"/>
      <c r="O644" s="212"/>
      <c r="P644" s="73" t="s">
        <v>1988</v>
      </c>
      <c r="Q644" s="187">
        <f t="shared" si="46"/>
        <v>14.095855</v>
      </c>
      <c r="R644" s="56" t="str">
        <f t="shared" si="42"/>
        <v>13,361</v>
      </c>
      <c r="S644" s="342" t="str">
        <f t="shared" si="43"/>
        <v>2610SB</v>
      </c>
      <c r="T644" s="24"/>
      <c r="U644" s="21"/>
      <c r="V644" s="24"/>
      <c r="W644" s="21"/>
      <c r="X644" s="21"/>
      <c r="Y644" s="21"/>
      <c r="Z644" s="83"/>
      <c r="AA644" s="83"/>
      <c r="AB644" s="84"/>
      <c r="AC644" s="85"/>
      <c r="AD644" s="85"/>
      <c r="AE644" s="86"/>
      <c r="AF644" s="83"/>
    </row>
    <row r="645" spans="1:32" customFormat="1" ht="40" customHeight="1" thickBot="1" x14ac:dyDescent="1.1000000000000001">
      <c r="A645" s="28">
        <v>3</v>
      </c>
      <c r="B645" s="270" t="s">
        <v>42</v>
      </c>
      <c r="C645" s="28">
        <v>1</v>
      </c>
      <c r="D645" s="296" t="s">
        <v>2652</v>
      </c>
      <c r="E645" s="54">
        <f t="shared" si="45"/>
        <v>43864</v>
      </c>
      <c r="F645" s="188">
        <v>43864</v>
      </c>
      <c r="G645" s="360" t="s">
        <v>3554</v>
      </c>
      <c r="H645" s="4" t="s">
        <v>1260</v>
      </c>
      <c r="I645" s="11">
        <v>2611</v>
      </c>
      <c r="J645" s="10" t="s">
        <v>140</v>
      </c>
      <c r="K645" s="55" t="s">
        <v>4145</v>
      </c>
      <c r="L645" s="185">
        <v>1</v>
      </c>
      <c r="M645" s="338" t="s">
        <v>1989</v>
      </c>
      <c r="N645" s="186"/>
      <c r="O645" s="212"/>
      <c r="P645" s="221" t="s">
        <v>1990</v>
      </c>
      <c r="Q645" s="187">
        <f t="shared" si="46"/>
        <v>14.095855</v>
      </c>
      <c r="R645" s="56" t="str">
        <f t="shared" si="42"/>
        <v>13,361</v>
      </c>
      <c r="S645" s="342" t="str">
        <f t="shared" si="43"/>
        <v>2611SB</v>
      </c>
      <c r="T645" s="24"/>
      <c r="U645" s="21"/>
      <c r="V645" s="24"/>
      <c r="W645" s="21"/>
      <c r="X645" s="21"/>
      <c r="Y645" s="21"/>
      <c r="Z645" s="83"/>
      <c r="AA645" s="83"/>
      <c r="AB645" s="84"/>
      <c r="AC645" s="85"/>
      <c r="AD645" s="85"/>
      <c r="AE645" s="86"/>
      <c r="AF645" s="83"/>
    </row>
    <row r="646" spans="1:32" customFormat="1" ht="40" customHeight="1" thickBot="1" x14ac:dyDescent="1.1000000000000001">
      <c r="A646" s="28">
        <v>3</v>
      </c>
      <c r="B646" s="270" t="s">
        <v>42</v>
      </c>
      <c r="C646" s="28">
        <v>1</v>
      </c>
      <c r="D646" s="296">
        <v>2</v>
      </c>
      <c r="E646" s="54">
        <f t="shared" si="45"/>
        <v>43864</v>
      </c>
      <c r="F646" s="188">
        <v>43864</v>
      </c>
      <c r="G646" s="360" t="s">
        <v>3554</v>
      </c>
      <c r="H646" s="4" t="s">
        <v>1260</v>
      </c>
      <c r="I646" s="11">
        <v>2612</v>
      </c>
      <c r="J646" s="10" t="s">
        <v>140</v>
      </c>
      <c r="K646" s="55" t="s">
        <v>4146</v>
      </c>
      <c r="L646" s="185">
        <v>1</v>
      </c>
      <c r="M646" s="338" t="s">
        <v>1991</v>
      </c>
      <c r="N646" s="186"/>
      <c r="O646" s="212"/>
      <c r="P646" s="221" t="s">
        <v>1992</v>
      </c>
      <c r="Q646" s="187">
        <f t="shared" si="46"/>
        <v>14.095855</v>
      </c>
      <c r="R646" s="56" t="str">
        <f t="shared" si="42"/>
        <v>13,361</v>
      </c>
      <c r="S646" s="342" t="str">
        <f t="shared" si="43"/>
        <v>2612SB</v>
      </c>
      <c r="T646" s="24"/>
      <c r="U646" s="21"/>
      <c r="V646" s="24"/>
      <c r="W646" s="21"/>
      <c r="X646" s="21"/>
      <c r="Y646" s="21"/>
      <c r="Z646" s="87"/>
      <c r="AA646" s="87"/>
      <c r="AB646" s="88"/>
      <c r="AC646" s="89"/>
      <c r="AD646" s="89"/>
      <c r="AE646" s="90"/>
      <c r="AF646" s="87"/>
    </row>
    <row r="647" spans="1:32" customFormat="1" ht="40" customHeight="1" thickBot="1" x14ac:dyDescent="1.1000000000000001">
      <c r="A647" s="28">
        <v>3</v>
      </c>
      <c r="B647" s="270" t="s">
        <v>42</v>
      </c>
      <c r="C647" s="28">
        <v>1</v>
      </c>
      <c r="D647" s="296" t="s">
        <v>2656</v>
      </c>
      <c r="E647" s="54">
        <f t="shared" si="45"/>
        <v>43864</v>
      </c>
      <c r="F647" s="188">
        <v>43864</v>
      </c>
      <c r="G647" s="360" t="s">
        <v>3554</v>
      </c>
      <c r="H647" s="4" t="s">
        <v>1260</v>
      </c>
      <c r="I647" s="11">
        <v>2613</v>
      </c>
      <c r="J647" s="10" t="s">
        <v>140</v>
      </c>
      <c r="K647" s="55" t="s">
        <v>4147</v>
      </c>
      <c r="L647" s="185">
        <v>1</v>
      </c>
      <c r="M647" s="338" t="s">
        <v>1993</v>
      </c>
      <c r="N647" s="186"/>
      <c r="O647" s="212"/>
      <c r="P647" s="221" t="s">
        <v>1994</v>
      </c>
      <c r="Q647" s="187">
        <f t="shared" si="46"/>
        <v>14.095855</v>
      </c>
      <c r="R647" s="56" t="str">
        <f t="shared" si="42"/>
        <v>13,361</v>
      </c>
      <c r="S647" s="342" t="str">
        <f t="shared" si="43"/>
        <v>2613SB</v>
      </c>
      <c r="T647" s="24"/>
      <c r="U647" s="21"/>
      <c r="V647" s="24"/>
      <c r="W647" s="21"/>
      <c r="X647" s="21"/>
      <c r="Y647" s="21"/>
      <c r="Z647" s="83"/>
      <c r="AA647" s="83"/>
      <c r="AB647" s="84"/>
      <c r="AC647" s="85"/>
      <c r="AD647" s="85"/>
      <c r="AE647" s="86"/>
      <c r="AF647" s="83"/>
    </row>
    <row r="648" spans="1:32" customFormat="1" ht="40" customHeight="1" thickBot="1" x14ac:dyDescent="1.1000000000000001">
      <c r="A648" s="28">
        <v>1</v>
      </c>
      <c r="B648" s="270" t="s">
        <v>23</v>
      </c>
      <c r="C648" s="28">
        <v>1</v>
      </c>
      <c r="D648" s="294" t="s">
        <v>2656</v>
      </c>
      <c r="E648" s="54">
        <f t="shared" si="45"/>
        <v>43717</v>
      </c>
      <c r="F648" s="188">
        <v>43717</v>
      </c>
      <c r="G648" s="360" t="s">
        <v>3554</v>
      </c>
      <c r="H648" s="4" t="s">
        <v>1260</v>
      </c>
      <c r="I648" s="11">
        <v>2614</v>
      </c>
      <c r="J648" s="10" t="s">
        <v>140</v>
      </c>
      <c r="K648" s="55" t="s">
        <v>4148</v>
      </c>
      <c r="L648" s="185">
        <v>1</v>
      </c>
      <c r="M648" s="338" t="s">
        <v>1129</v>
      </c>
      <c r="N648" s="186"/>
      <c r="O648" s="212"/>
      <c r="P648" s="73" t="s">
        <v>1130</v>
      </c>
      <c r="Q648" s="187">
        <f t="shared" si="46"/>
        <v>14.095855</v>
      </c>
      <c r="R648" s="56" t="str">
        <f t="shared" si="42"/>
        <v>13,361</v>
      </c>
      <c r="S648" s="342" t="str">
        <f t="shared" si="43"/>
        <v>2614SB</v>
      </c>
      <c r="T648" s="24"/>
      <c r="U648" s="21"/>
      <c r="V648" s="24"/>
      <c r="W648" s="21"/>
      <c r="X648" s="21"/>
      <c r="Y648" s="21"/>
      <c r="Z648" s="83"/>
      <c r="AA648" s="83"/>
      <c r="AB648" s="84"/>
      <c r="AC648" s="85"/>
      <c r="AD648" s="85"/>
      <c r="AE648" s="86"/>
      <c r="AF648" s="83"/>
    </row>
    <row r="649" spans="1:32" customFormat="1" ht="40" customHeight="1" thickBot="1" x14ac:dyDescent="1.1000000000000001">
      <c r="A649" s="28">
        <v>2</v>
      </c>
      <c r="B649" s="270" t="s">
        <v>40</v>
      </c>
      <c r="C649" s="28">
        <v>4</v>
      </c>
      <c r="D649" s="294" t="s">
        <v>2512</v>
      </c>
      <c r="E649" s="54">
        <f t="shared" si="45"/>
        <v>43717</v>
      </c>
      <c r="F649" s="188">
        <v>43717</v>
      </c>
      <c r="G649" s="360" t="s">
        <v>3554</v>
      </c>
      <c r="H649" s="4" t="s">
        <v>1260</v>
      </c>
      <c r="I649" s="11">
        <v>2615</v>
      </c>
      <c r="J649" s="10" t="s">
        <v>140</v>
      </c>
      <c r="K649" s="55" t="s">
        <v>4149</v>
      </c>
      <c r="L649" s="185">
        <v>1</v>
      </c>
      <c r="M649" s="338" t="s">
        <v>1131</v>
      </c>
      <c r="N649" s="186"/>
      <c r="O649" s="212"/>
      <c r="P649" s="73" t="s">
        <v>1132</v>
      </c>
      <c r="Q649" s="187">
        <f t="shared" si="46"/>
        <v>14.095855</v>
      </c>
      <c r="R649" s="56" t="str">
        <f t="shared" si="42"/>
        <v>13,361</v>
      </c>
      <c r="S649" s="342" t="str">
        <f t="shared" si="43"/>
        <v>2615SB</v>
      </c>
      <c r="T649" s="24"/>
      <c r="U649" s="21"/>
      <c r="V649" s="24"/>
      <c r="W649" s="21"/>
      <c r="X649" s="21"/>
      <c r="Y649" s="21"/>
      <c r="Z649" s="83"/>
      <c r="AA649" s="83"/>
      <c r="AB649" s="84"/>
      <c r="AC649" s="85"/>
      <c r="AD649" s="85"/>
      <c r="AE649" s="86"/>
      <c r="AF649" s="83"/>
    </row>
    <row r="650" spans="1:32" customFormat="1" ht="40" customHeight="1" thickBot="1" x14ac:dyDescent="1.1000000000000001">
      <c r="A650" s="28">
        <v>1</v>
      </c>
      <c r="B650" s="270" t="s">
        <v>23</v>
      </c>
      <c r="C650" s="28">
        <v>1</v>
      </c>
      <c r="D650" s="294" t="s">
        <v>2512</v>
      </c>
      <c r="E650" s="54">
        <f t="shared" si="45"/>
        <v>43150</v>
      </c>
      <c r="F650" s="188">
        <v>43150</v>
      </c>
      <c r="G650" s="360" t="s">
        <v>3554</v>
      </c>
      <c r="H650" s="4" t="s">
        <v>1260</v>
      </c>
      <c r="I650" s="11">
        <v>2616</v>
      </c>
      <c r="J650" s="10" t="s">
        <v>140</v>
      </c>
      <c r="K650" s="55" t="s">
        <v>4150</v>
      </c>
      <c r="L650" s="185">
        <v>1</v>
      </c>
      <c r="M650" s="338" t="s">
        <v>595</v>
      </c>
      <c r="N650" s="186"/>
      <c r="O650" s="212"/>
      <c r="P650" s="73" t="s">
        <v>596</v>
      </c>
      <c r="Q650" s="187">
        <f t="shared" si="46"/>
        <v>14.095855</v>
      </c>
      <c r="R650" s="56" t="str">
        <f t="shared" si="42"/>
        <v>13,361</v>
      </c>
      <c r="S650" s="342" t="str">
        <f t="shared" si="43"/>
        <v>2616SB</v>
      </c>
      <c r="T650" s="24"/>
      <c r="U650" s="21"/>
      <c r="V650" s="24"/>
      <c r="W650" s="21"/>
      <c r="X650" s="21"/>
      <c r="Y650" s="21"/>
      <c r="Z650" s="83"/>
      <c r="AA650" s="83"/>
      <c r="AB650" s="84"/>
      <c r="AC650" s="85"/>
      <c r="AD650" s="85"/>
      <c r="AE650" s="86"/>
      <c r="AF650" s="83"/>
    </row>
    <row r="651" spans="1:32" customFormat="1" ht="40" customHeight="1" thickBot="1" x14ac:dyDescent="1.1000000000000001">
      <c r="A651" s="28">
        <v>7</v>
      </c>
      <c r="B651" s="270" t="s">
        <v>50</v>
      </c>
      <c r="C651" s="28">
        <v>1</v>
      </c>
      <c r="D651" s="294" t="s">
        <v>2513</v>
      </c>
      <c r="E651" s="54">
        <f t="shared" si="45"/>
        <v>42982</v>
      </c>
      <c r="F651" s="188">
        <v>42982</v>
      </c>
      <c r="G651" s="360" t="s">
        <v>3554</v>
      </c>
      <c r="H651" s="4" t="s">
        <v>1260</v>
      </c>
      <c r="I651" s="11">
        <v>2617</v>
      </c>
      <c r="J651" s="10" t="s">
        <v>140</v>
      </c>
      <c r="K651" s="55" t="s">
        <v>4151</v>
      </c>
      <c r="L651" s="185">
        <v>1</v>
      </c>
      <c r="M651" s="338" t="s">
        <v>443</v>
      </c>
      <c r="N651" s="186"/>
      <c r="O651" s="212"/>
      <c r="P651" s="73" t="s">
        <v>444</v>
      </c>
      <c r="Q651" s="187">
        <f t="shared" si="46"/>
        <v>14.095855</v>
      </c>
      <c r="R651" s="56" t="str">
        <f t="shared" si="42"/>
        <v>13,361</v>
      </c>
      <c r="S651" s="342" t="str">
        <f t="shared" si="43"/>
        <v>2617SB</v>
      </c>
      <c r="T651" s="24"/>
      <c r="U651" s="21"/>
      <c r="V651" s="24"/>
      <c r="W651" s="21"/>
      <c r="X651" s="21"/>
      <c r="Y651" s="21"/>
      <c r="Z651" s="83"/>
      <c r="AA651" s="83"/>
      <c r="AB651" s="84"/>
      <c r="AC651" s="85"/>
      <c r="AD651" s="85"/>
      <c r="AE651" s="86"/>
      <c r="AF651" s="83"/>
    </row>
    <row r="652" spans="1:32" customFormat="1" ht="40" customHeight="1" thickBot="1" x14ac:dyDescent="1.1000000000000001">
      <c r="A652" s="28">
        <v>7</v>
      </c>
      <c r="B652" s="270" t="s">
        <v>50</v>
      </c>
      <c r="C652" s="28">
        <v>1</v>
      </c>
      <c r="D652" s="294" t="s">
        <v>2514</v>
      </c>
      <c r="E652" s="54">
        <f t="shared" si="45"/>
        <v>42982</v>
      </c>
      <c r="F652" s="188">
        <v>42982</v>
      </c>
      <c r="G652" s="360" t="s">
        <v>3554</v>
      </c>
      <c r="H652" s="4" t="s">
        <v>1260</v>
      </c>
      <c r="I652" s="11">
        <v>2618</v>
      </c>
      <c r="J652" s="10" t="s">
        <v>140</v>
      </c>
      <c r="K652" s="55" t="s">
        <v>4152</v>
      </c>
      <c r="L652" s="185">
        <v>1</v>
      </c>
      <c r="M652" s="338" t="s">
        <v>445</v>
      </c>
      <c r="N652" s="186"/>
      <c r="O652" s="212"/>
      <c r="P652" s="73" t="s">
        <v>446</v>
      </c>
      <c r="Q652" s="187">
        <f t="shared" si="46"/>
        <v>14.095855</v>
      </c>
      <c r="R652" s="56" t="str">
        <f t="shared" si="42"/>
        <v>13,361</v>
      </c>
      <c r="S652" s="342" t="str">
        <f t="shared" si="43"/>
        <v>2618SB</v>
      </c>
      <c r="T652" s="24"/>
      <c r="U652" s="21"/>
      <c r="V652" s="24"/>
      <c r="W652" s="21"/>
      <c r="X652" s="21"/>
      <c r="Y652" s="21"/>
      <c r="Z652" s="83"/>
      <c r="AA652" s="83"/>
      <c r="AB652" s="84"/>
      <c r="AC652" s="85"/>
      <c r="AD652" s="85"/>
      <c r="AE652" s="86"/>
      <c r="AF652" s="83"/>
    </row>
    <row r="653" spans="1:32" customFormat="1" ht="40" customHeight="1" thickBot="1" x14ac:dyDescent="1.1000000000000001">
      <c r="A653" s="28">
        <v>7</v>
      </c>
      <c r="B653" s="270" t="s">
        <v>50</v>
      </c>
      <c r="C653" s="28">
        <v>1</v>
      </c>
      <c r="D653" s="294" t="s">
        <v>2515</v>
      </c>
      <c r="E653" s="54">
        <f t="shared" si="45"/>
        <v>42982</v>
      </c>
      <c r="F653" s="188">
        <v>42982</v>
      </c>
      <c r="G653" s="360" t="s">
        <v>3554</v>
      </c>
      <c r="H653" s="4" t="s">
        <v>1260</v>
      </c>
      <c r="I653" s="11">
        <v>2619</v>
      </c>
      <c r="J653" s="10" t="s">
        <v>140</v>
      </c>
      <c r="K653" s="55" t="s">
        <v>4153</v>
      </c>
      <c r="L653" s="185">
        <v>1</v>
      </c>
      <c r="M653" s="338" t="s">
        <v>447</v>
      </c>
      <c r="N653" s="186"/>
      <c r="O653" s="212"/>
      <c r="P653" s="73" t="s">
        <v>448</v>
      </c>
      <c r="Q653" s="187">
        <f t="shared" si="46"/>
        <v>14.095855</v>
      </c>
      <c r="R653" s="56" t="str">
        <f t="shared" si="42"/>
        <v>13,361</v>
      </c>
      <c r="S653" s="342" t="str">
        <f t="shared" si="43"/>
        <v>2619SB</v>
      </c>
      <c r="T653" s="24"/>
      <c r="U653" s="21"/>
      <c r="V653" s="24"/>
      <c r="W653" s="21"/>
      <c r="X653" s="21"/>
      <c r="Y653" s="21"/>
      <c r="Z653" s="83"/>
      <c r="AA653" s="83"/>
      <c r="AB653" s="84"/>
      <c r="AC653" s="85"/>
      <c r="AD653" s="85"/>
      <c r="AE653" s="86"/>
      <c r="AF653" s="83"/>
    </row>
    <row r="654" spans="1:32" customFormat="1" ht="40" customHeight="1" thickBot="1" x14ac:dyDescent="1.1000000000000001">
      <c r="A654" s="28">
        <v>7</v>
      </c>
      <c r="B654" s="270" t="s">
        <v>50</v>
      </c>
      <c r="C654" s="28">
        <v>1</v>
      </c>
      <c r="D654" s="294" t="s">
        <v>2515</v>
      </c>
      <c r="E654" s="54">
        <f t="shared" si="45"/>
        <v>42248</v>
      </c>
      <c r="F654" s="188">
        <v>42248</v>
      </c>
      <c r="G654" s="360" t="s">
        <v>3554</v>
      </c>
      <c r="H654" s="4" t="s">
        <v>1260</v>
      </c>
      <c r="I654" s="11">
        <v>2620</v>
      </c>
      <c r="J654" s="10" t="s">
        <v>140</v>
      </c>
      <c r="K654" s="55" t="s">
        <v>4154</v>
      </c>
      <c r="L654" s="185">
        <v>1</v>
      </c>
      <c r="M654" s="338" t="s">
        <v>1683</v>
      </c>
      <c r="N654" s="186"/>
      <c r="O654" s="212"/>
      <c r="P654" s="73" t="s">
        <v>219</v>
      </c>
      <c r="Q654" s="187">
        <f t="shared" si="46"/>
        <v>14.095855</v>
      </c>
      <c r="R654" s="56" t="str">
        <f t="shared" ref="R654:R717" si="47">IF($J654="ETR","16,40",IF($J654="OTR","16,40",IF($J654="RTR","16,40",IF($H654="M","8,44",IF($J654="O","10,90",IF($J654="E","10,90",IF($J654="","10,90","13,361")))))))</f>
        <v>13,361</v>
      </c>
      <c r="S654" s="342" t="str">
        <f t="shared" ref="S654:S717" si="48">I654&amp;""&amp;J654</f>
        <v>2620SB</v>
      </c>
      <c r="T654" s="24"/>
      <c r="U654" s="21"/>
      <c r="V654" s="24"/>
      <c r="W654" s="21"/>
      <c r="X654" s="21"/>
      <c r="Y654" s="21"/>
      <c r="Z654" s="83"/>
      <c r="AA654" s="83"/>
      <c r="AB654" s="84"/>
      <c r="AC654" s="85"/>
      <c r="AD654" s="85"/>
      <c r="AE654" s="86"/>
      <c r="AF654" s="83"/>
    </row>
    <row r="655" spans="1:32" customFormat="1" ht="40" customHeight="1" thickBot="1" x14ac:dyDescent="1.1000000000000001">
      <c r="A655" s="28">
        <v>7</v>
      </c>
      <c r="B655" s="270" t="s">
        <v>50</v>
      </c>
      <c r="C655" s="28">
        <v>1</v>
      </c>
      <c r="D655" s="294" t="s">
        <v>2516</v>
      </c>
      <c r="E655" s="54">
        <f t="shared" si="45"/>
        <v>44655</v>
      </c>
      <c r="F655" s="188">
        <v>44655</v>
      </c>
      <c r="G655" s="360" t="s">
        <v>3554</v>
      </c>
      <c r="H655" s="4" t="s">
        <v>1260</v>
      </c>
      <c r="I655" s="11">
        <v>2621</v>
      </c>
      <c r="J655" s="10" t="s">
        <v>140</v>
      </c>
      <c r="K655" s="55" t="s">
        <v>4155</v>
      </c>
      <c r="L655" s="185">
        <v>2</v>
      </c>
      <c r="M655" s="338" t="s">
        <v>4924</v>
      </c>
      <c r="N655" s="186"/>
      <c r="O655" s="212"/>
      <c r="P655" s="73" t="s">
        <v>2793</v>
      </c>
      <c r="Q655" s="187">
        <f t="shared" si="46"/>
        <v>14.095855</v>
      </c>
      <c r="R655" s="56" t="str">
        <f t="shared" si="47"/>
        <v>13,361</v>
      </c>
      <c r="S655" s="342" t="str">
        <f t="shared" si="48"/>
        <v>2621SB</v>
      </c>
      <c r="T655" s="24"/>
      <c r="U655" s="21"/>
      <c r="V655" s="24"/>
      <c r="W655" s="21"/>
      <c r="X655" s="21"/>
      <c r="Y655" s="21"/>
      <c r="Z655" s="83"/>
      <c r="AA655" s="83"/>
      <c r="AB655" s="84"/>
      <c r="AC655" s="85"/>
      <c r="AD655" s="85"/>
      <c r="AE655" s="86"/>
      <c r="AF655" s="83"/>
    </row>
    <row r="656" spans="1:32" customFormat="1" ht="40" customHeight="1" thickBot="1" x14ac:dyDescent="1.1000000000000001">
      <c r="A656" s="28">
        <v>5</v>
      </c>
      <c r="B656" s="270" t="s">
        <v>46</v>
      </c>
      <c r="C656" s="28">
        <v>1</v>
      </c>
      <c r="D656" s="294" t="s">
        <v>2516</v>
      </c>
      <c r="E656" s="54">
        <f t="shared" si="45"/>
        <v>42480</v>
      </c>
      <c r="F656" s="188">
        <v>42480</v>
      </c>
      <c r="G656" s="360" t="s">
        <v>3554</v>
      </c>
      <c r="H656" s="4" t="s">
        <v>1260</v>
      </c>
      <c r="I656" s="11">
        <v>2622</v>
      </c>
      <c r="J656" s="10" t="s">
        <v>140</v>
      </c>
      <c r="K656" s="55" t="s">
        <v>4156</v>
      </c>
      <c r="L656" s="185">
        <v>1</v>
      </c>
      <c r="M656" s="338" t="s">
        <v>1684</v>
      </c>
      <c r="N656" s="186"/>
      <c r="O656" s="212"/>
      <c r="P656" s="73" t="s">
        <v>267</v>
      </c>
      <c r="Q656" s="187">
        <f t="shared" si="46"/>
        <v>14.095855</v>
      </c>
      <c r="R656" s="56" t="str">
        <f t="shared" si="47"/>
        <v>13,361</v>
      </c>
      <c r="S656" s="342" t="str">
        <f t="shared" si="48"/>
        <v>2622SB</v>
      </c>
      <c r="T656" s="24"/>
      <c r="U656" s="21"/>
      <c r="V656" s="24"/>
      <c r="W656" s="21"/>
      <c r="X656" s="21"/>
      <c r="Y656" s="21"/>
      <c r="Z656" s="87"/>
      <c r="AA656" s="87"/>
      <c r="AB656" s="88"/>
      <c r="AC656" s="89"/>
      <c r="AD656" s="89"/>
      <c r="AE656" s="90"/>
      <c r="AF656" s="87"/>
    </row>
    <row r="657" spans="1:32" customFormat="1" ht="40" customHeight="1" thickBot="1" x14ac:dyDescent="1.1000000000000001">
      <c r="A657" s="28">
        <v>5</v>
      </c>
      <c r="B657" s="270" t="s">
        <v>46</v>
      </c>
      <c r="C657" s="28">
        <v>1</v>
      </c>
      <c r="D657" s="294" t="s">
        <v>2517</v>
      </c>
      <c r="E657" s="54">
        <f t="shared" si="45"/>
        <v>42632</v>
      </c>
      <c r="F657" s="188">
        <v>42632</v>
      </c>
      <c r="G657" s="360" t="s">
        <v>3554</v>
      </c>
      <c r="H657" s="4" t="s">
        <v>1260</v>
      </c>
      <c r="I657" s="11">
        <v>2623</v>
      </c>
      <c r="J657" s="10" t="s">
        <v>140</v>
      </c>
      <c r="K657" s="55" t="s">
        <v>4157</v>
      </c>
      <c r="L657" s="185">
        <v>1</v>
      </c>
      <c r="M657" s="338" t="s">
        <v>1685</v>
      </c>
      <c r="N657" s="186"/>
      <c r="O657" s="212"/>
      <c r="P657" s="73" t="s">
        <v>325</v>
      </c>
      <c r="Q657" s="187">
        <f t="shared" si="46"/>
        <v>14.095855</v>
      </c>
      <c r="R657" s="56" t="str">
        <f t="shared" si="47"/>
        <v>13,361</v>
      </c>
      <c r="S657" s="342" t="str">
        <f t="shared" si="48"/>
        <v>2623SB</v>
      </c>
      <c r="T657" s="24"/>
      <c r="U657" s="21"/>
      <c r="V657" s="24"/>
      <c r="W657" s="21"/>
      <c r="X657" s="21"/>
      <c r="Y657" s="21"/>
      <c r="Z657" s="83"/>
      <c r="AA657" s="83"/>
      <c r="AB657" s="84"/>
      <c r="AC657" s="85"/>
      <c r="AD657" s="85"/>
      <c r="AE657" s="86"/>
      <c r="AF657" s="83"/>
    </row>
    <row r="658" spans="1:32" customFormat="1" ht="40" customHeight="1" thickBot="1" x14ac:dyDescent="1.1000000000000001">
      <c r="A658" s="28">
        <v>5</v>
      </c>
      <c r="B658" s="270" t="s">
        <v>46</v>
      </c>
      <c r="C658" s="28">
        <v>1</v>
      </c>
      <c r="D658" s="294" t="s">
        <v>2517</v>
      </c>
      <c r="E658" s="54">
        <f t="shared" si="45"/>
        <v>42465</v>
      </c>
      <c r="F658" s="188">
        <v>42465</v>
      </c>
      <c r="G658" s="360" t="s">
        <v>3554</v>
      </c>
      <c r="H658" s="4" t="s">
        <v>1260</v>
      </c>
      <c r="I658" s="11">
        <v>2624</v>
      </c>
      <c r="J658" s="10" t="s">
        <v>140</v>
      </c>
      <c r="K658" s="55" t="s">
        <v>4158</v>
      </c>
      <c r="L658" s="185">
        <v>1</v>
      </c>
      <c r="M658" s="338" t="s">
        <v>1686</v>
      </c>
      <c r="N658" s="186"/>
      <c r="O658" s="212"/>
      <c r="P658" s="73" t="s">
        <v>256</v>
      </c>
      <c r="Q658" s="187">
        <f t="shared" si="46"/>
        <v>14.095855</v>
      </c>
      <c r="R658" s="56" t="str">
        <f t="shared" si="47"/>
        <v>13,361</v>
      </c>
      <c r="S658" s="342" t="str">
        <f t="shared" si="48"/>
        <v>2624SB</v>
      </c>
      <c r="T658" s="24"/>
      <c r="U658" s="21"/>
      <c r="V658" s="24"/>
      <c r="W658" s="21"/>
      <c r="X658" s="21"/>
      <c r="Y658" s="21"/>
      <c r="Z658" s="83"/>
      <c r="AA658" s="83"/>
      <c r="AB658" s="84"/>
      <c r="AC658" s="85"/>
      <c r="AD658" s="85"/>
      <c r="AE658" s="86"/>
      <c r="AF658" s="83"/>
    </row>
    <row r="659" spans="1:32" customFormat="1" ht="40" customHeight="1" thickBot="1" x14ac:dyDescent="1.1000000000000001">
      <c r="A659" s="28">
        <v>5</v>
      </c>
      <c r="B659" s="270" t="s">
        <v>46</v>
      </c>
      <c r="C659" s="28">
        <v>1</v>
      </c>
      <c r="D659" s="294" t="s">
        <v>2517</v>
      </c>
      <c r="E659" s="54">
        <f t="shared" si="45"/>
        <v>42051</v>
      </c>
      <c r="F659" s="188">
        <v>42051</v>
      </c>
      <c r="G659" s="360" t="s">
        <v>3554</v>
      </c>
      <c r="H659" s="4" t="s">
        <v>1260</v>
      </c>
      <c r="I659" s="11">
        <v>2625</v>
      </c>
      <c r="J659" s="10" t="s">
        <v>140</v>
      </c>
      <c r="K659" s="55" t="s">
        <v>4159</v>
      </c>
      <c r="L659" s="185">
        <v>1</v>
      </c>
      <c r="M659" s="338" t="s">
        <v>1687</v>
      </c>
      <c r="N659" s="189"/>
      <c r="O659" s="213"/>
      <c r="P659" s="73" t="s">
        <v>199</v>
      </c>
      <c r="Q659" s="187">
        <f t="shared" si="46"/>
        <v>14.095855</v>
      </c>
      <c r="R659" s="56" t="str">
        <f t="shared" si="47"/>
        <v>13,361</v>
      </c>
      <c r="S659" s="342" t="str">
        <f t="shared" si="48"/>
        <v>2625SB</v>
      </c>
      <c r="T659" s="24"/>
      <c r="U659" s="21"/>
      <c r="V659" s="24"/>
      <c r="W659" s="21"/>
      <c r="X659" s="21"/>
      <c r="Y659" s="21"/>
      <c r="Z659" s="83"/>
      <c r="AA659" s="83"/>
      <c r="AB659" s="84"/>
      <c r="AC659" s="85"/>
      <c r="AD659" s="85"/>
      <c r="AE659" s="86"/>
      <c r="AF659" s="83"/>
    </row>
    <row r="660" spans="1:32" customFormat="1" ht="40" customHeight="1" thickBot="1" x14ac:dyDescent="1.1000000000000001">
      <c r="A660" s="28">
        <v>5</v>
      </c>
      <c r="B660" s="270" t="s">
        <v>46</v>
      </c>
      <c r="C660" s="28">
        <v>1</v>
      </c>
      <c r="D660" s="294" t="s">
        <v>2664</v>
      </c>
      <c r="E660" s="54">
        <f t="shared" si="45"/>
        <v>42982</v>
      </c>
      <c r="F660" s="188">
        <v>42982</v>
      </c>
      <c r="G660" s="360" t="s">
        <v>3554</v>
      </c>
      <c r="H660" s="4" t="s">
        <v>1260</v>
      </c>
      <c r="I660" s="11">
        <v>2626</v>
      </c>
      <c r="J660" s="10" t="s">
        <v>140</v>
      </c>
      <c r="K660" s="55" t="s">
        <v>4160</v>
      </c>
      <c r="L660" s="185">
        <v>1</v>
      </c>
      <c r="M660" s="338" t="s">
        <v>449</v>
      </c>
      <c r="N660" s="186"/>
      <c r="O660" s="212"/>
      <c r="P660" s="221" t="s">
        <v>450</v>
      </c>
      <c r="Q660" s="187">
        <f t="shared" si="46"/>
        <v>14.095855</v>
      </c>
      <c r="R660" s="56" t="str">
        <f t="shared" si="47"/>
        <v>13,361</v>
      </c>
      <c r="S660" s="342" t="str">
        <f t="shared" si="48"/>
        <v>2626SB</v>
      </c>
      <c r="T660" s="24"/>
      <c r="U660" s="21"/>
      <c r="V660" s="24"/>
      <c r="W660" s="21"/>
      <c r="X660" s="21"/>
      <c r="Y660" s="21"/>
      <c r="Z660" s="83"/>
      <c r="AA660" s="83"/>
      <c r="AB660" s="84"/>
      <c r="AC660" s="85"/>
      <c r="AD660" s="85"/>
      <c r="AE660" s="86"/>
      <c r="AF660" s="83"/>
    </row>
    <row r="661" spans="1:32" customFormat="1" ht="40" customHeight="1" thickBot="1" x14ac:dyDescent="1.1000000000000001">
      <c r="A661" s="28">
        <v>19</v>
      </c>
      <c r="B661" s="270" t="s">
        <v>25</v>
      </c>
      <c r="C661" s="28">
        <v>1</v>
      </c>
      <c r="D661" s="296" t="s">
        <v>2662</v>
      </c>
      <c r="E661" s="54">
        <f t="shared" si="45"/>
        <v>42982</v>
      </c>
      <c r="F661" s="188">
        <v>42982</v>
      </c>
      <c r="G661" s="360" t="s">
        <v>3554</v>
      </c>
      <c r="H661" s="4" t="s">
        <v>1260</v>
      </c>
      <c r="I661" s="11">
        <v>2627</v>
      </c>
      <c r="J661" s="10" t="s">
        <v>140</v>
      </c>
      <c r="K661" s="55" t="s">
        <v>4161</v>
      </c>
      <c r="L661" s="185">
        <v>1</v>
      </c>
      <c r="M661" s="338" t="s">
        <v>451</v>
      </c>
      <c r="N661" s="186"/>
      <c r="O661" s="212"/>
      <c r="P661" s="221" t="s">
        <v>452</v>
      </c>
      <c r="Q661" s="187">
        <f t="shared" si="46"/>
        <v>14.095855</v>
      </c>
      <c r="R661" s="56" t="str">
        <f t="shared" si="47"/>
        <v>13,361</v>
      </c>
      <c r="S661" s="342" t="str">
        <f t="shared" si="48"/>
        <v>2627SB</v>
      </c>
      <c r="T661" s="24"/>
      <c r="U661" s="21"/>
      <c r="V661" s="24"/>
      <c r="W661" s="21"/>
      <c r="X661" s="21"/>
      <c r="Y661" s="21"/>
      <c r="Z661" s="83"/>
      <c r="AA661" s="83"/>
      <c r="AB661" s="84"/>
      <c r="AC661" s="85"/>
      <c r="AD661" s="85"/>
      <c r="AE661" s="86"/>
      <c r="AF661" s="83"/>
    </row>
    <row r="662" spans="1:32" customFormat="1" ht="40" customHeight="1" thickBot="1" x14ac:dyDescent="1.1000000000000001">
      <c r="A662" s="28">
        <v>19</v>
      </c>
      <c r="B662" s="270" t="s">
        <v>25</v>
      </c>
      <c r="C662" s="28">
        <v>1</v>
      </c>
      <c r="D662" s="296" t="s">
        <v>2662</v>
      </c>
      <c r="E662" s="54">
        <f t="shared" ref="E662:E718" si="49">SUM(F662)</f>
        <v>42982</v>
      </c>
      <c r="F662" s="188">
        <v>42982</v>
      </c>
      <c r="G662" s="360" t="s">
        <v>3554</v>
      </c>
      <c r="H662" s="4" t="s">
        <v>1260</v>
      </c>
      <c r="I662" s="11">
        <v>2628</v>
      </c>
      <c r="J662" s="10" t="s">
        <v>140</v>
      </c>
      <c r="K662" s="55" t="s">
        <v>4162</v>
      </c>
      <c r="L662" s="185">
        <v>1</v>
      </c>
      <c r="M662" s="338" t="s">
        <v>453</v>
      </c>
      <c r="N662" s="186"/>
      <c r="O662" s="212"/>
      <c r="P662" s="220" t="s">
        <v>454</v>
      </c>
      <c r="Q662" s="187">
        <f t="shared" si="46"/>
        <v>14.095855</v>
      </c>
      <c r="R662" s="56" t="str">
        <f t="shared" si="47"/>
        <v>13,361</v>
      </c>
      <c r="S662" s="342" t="str">
        <f t="shared" si="48"/>
        <v>2628SB</v>
      </c>
      <c r="T662" s="24"/>
      <c r="U662" s="21"/>
      <c r="V662" s="24"/>
      <c r="W662" s="21"/>
      <c r="X662" s="21"/>
      <c r="Y662" s="21"/>
      <c r="Z662" s="83"/>
      <c r="AA662" s="83"/>
      <c r="AB662" s="84"/>
      <c r="AC662" s="85"/>
      <c r="AD662" s="85"/>
      <c r="AE662" s="86"/>
      <c r="AF662" s="83"/>
    </row>
    <row r="663" spans="1:32" customFormat="1" ht="40" customHeight="1" thickBot="1" x14ac:dyDescent="1.1000000000000001">
      <c r="A663" s="28">
        <v>19</v>
      </c>
      <c r="B663" s="270" t="s">
        <v>25</v>
      </c>
      <c r="C663" s="28">
        <v>1</v>
      </c>
      <c r="D663" s="296" t="s">
        <v>2663</v>
      </c>
      <c r="E663" s="54">
        <f t="shared" si="49"/>
        <v>42807</v>
      </c>
      <c r="F663" s="188">
        <v>42807</v>
      </c>
      <c r="G663" s="360" t="s">
        <v>3554</v>
      </c>
      <c r="H663" s="4" t="s">
        <v>1260</v>
      </c>
      <c r="I663" s="11">
        <v>2629</v>
      </c>
      <c r="J663" s="10" t="s">
        <v>140</v>
      </c>
      <c r="K663" s="55" t="s">
        <v>4163</v>
      </c>
      <c r="L663" s="185">
        <v>1</v>
      </c>
      <c r="M663" s="338" t="s">
        <v>1688</v>
      </c>
      <c r="N663" s="186"/>
      <c r="O663" s="212"/>
      <c r="P663" s="73" t="s">
        <v>400</v>
      </c>
      <c r="Q663" s="187">
        <f t="shared" si="46"/>
        <v>14.095855</v>
      </c>
      <c r="R663" s="56" t="str">
        <f t="shared" si="47"/>
        <v>13,361</v>
      </c>
      <c r="S663" s="342" t="str">
        <f t="shared" si="48"/>
        <v>2629SB</v>
      </c>
      <c r="T663" s="24"/>
      <c r="U663" s="21"/>
      <c r="V663" s="24"/>
      <c r="W663" s="21"/>
      <c r="X663" s="21"/>
      <c r="Y663" s="21"/>
      <c r="Z663" s="83"/>
      <c r="AA663" s="83"/>
      <c r="AB663" s="84"/>
      <c r="AC663" s="85"/>
      <c r="AD663" s="85"/>
      <c r="AE663" s="86"/>
      <c r="AF663" s="83"/>
    </row>
    <row r="664" spans="1:32" customFormat="1" ht="40" customHeight="1" thickBot="1" x14ac:dyDescent="1.1000000000000001">
      <c r="A664" s="28">
        <v>19</v>
      </c>
      <c r="B664" s="270" t="s">
        <v>25</v>
      </c>
      <c r="C664" s="28">
        <v>1</v>
      </c>
      <c r="D664" s="294" t="s">
        <v>2663</v>
      </c>
      <c r="E664" s="54">
        <f t="shared" si="49"/>
        <v>42982</v>
      </c>
      <c r="F664" s="188">
        <v>42982</v>
      </c>
      <c r="G664" s="360" t="s">
        <v>3554</v>
      </c>
      <c r="H664" s="4" t="s">
        <v>1260</v>
      </c>
      <c r="I664" s="11">
        <v>2630</v>
      </c>
      <c r="J664" s="10" t="s">
        <v>140</v>
      </c>
      <c r="K664" s="55" t="s">
        <v>4164</v>
      </c>
      <c r="L664" s="185">
        <v>1</v>
      </c>
      <c r="M664" s="338" t="s">
        <v>455</v>
      </c>
      <c r="N664" s="186"/>
      <c r="O664" s="212"/>
      <c r="P664" s="73" t="s">
        <v>456</v>
      </c>
      <c r="Q664" s="187">
        <f t="shared" si="46"/>
        <v>14.095855</v>
      </c>
      <c r="R664" s="56" t="str">
        <f t="shared" si="47"/>
        <v>13,361</v>
      </c>
      <c r="S664" s="342" t="str">
        <f t="shared" si="48"/>
        <v>2630SB</v>
      </c>
      <c r="T664" s="24"/>
      <c r="U664" s="21"/>
      <c r="V664" s="24"/>
      <c r="W664" s="21"/>
      <c r="X664" s="21"/>
      <c r="Y664" s="21"/>
      <c r="Z664" s="83"/>
      <c r="AA664" s="83"/>
      <c r="AB664" s="84"/>
      <c r="AC664" s="85"/>
      <c r="AD664" s="85"/>
      <c r="AE664" s="86"/>
      <c r="AF664" s="83"/>
    </row>
    <row r="665" spans="1:32" customFormat="1" ht="40" customHeight="1" thickBot="1" x14ac:dyDescent="1.1000000000000001">
      <c r="A665" s="28">
        <v>19</v>
      </c>
      <c r="B665" s="270" t="s">
        <v>25</v>
      </c>
      <c r="C665" s="28">
        <v>1</v>
      </c>
      <c r="D665" s="294" t="s">
        <v>2501</v>
      </c>
      <c r="E665" s="54">
        <f t="shared" si="49"/>
        <v>42982</v>
      </c>
      <c r="F665" s="188">
        <v>42982</v>
      </c>
      <c r="G665" s="360" t="s">
        <v>3554</v>
      </c>
      <c r="H665" s="4" t="s">
        <v>1260</v>
      </c>
      <c r="I665" s="11">
        <v>2631</v>
      </c>
      <c r="J665" s="10" t="s">
        <v>140</v>
      </c>
      <c r="K665" s="55" t="s">
        <v>4165</v>
      </c>
      <c r="L665" s="185">
        <v>1</v>
      </c>
      <c r="M665" s="338" t="s">
        <v>457</v>
      </c>
      <c r="N665" s="186"/>
      <c r="O665" s="212"/>
      <c r="P665" s="222" t="s">
        <v>458</v>
      </c>
      <c r="Q665" s="187">
        <f t="shared" si="46"/>
        <v>14.095855</v>
      </c>
      <c r="R665" s="56" t="str">
        <f t="shared" si="47"/>
        <v>13,361</v>
      </c>
      <c r="S665" s="342" t="str">
        <f t="shared" si="48"/>
        <v>2631SB</v>
      </c>
      <c r="T665" s="24"/>
      <c r="U665" s="21"/>
      <c r="V665" s="24"/>
      <c r="W665" s="21"/>
      <c r="X665" s="21"/>
      <c r="Y665" s="21"/>
      <c r="Z665" s="83"/>
      <c r="AA665" s="83"/>
      <c r="AB665" s="84"/>
      <c r="AC665" s="85"/>
      <c r="AD665" s="85"/>
      <c r="AE665" s="86"/>
      <c r="AF665" s="83"/>
    </row>
    <row r="666" spans="1:32" customFormat="1" ht="40" customHeight="1" thickBot="1" x14ac:dyDescent="1.1000000000000001">
      <c r="A666" s="28">
        <v>19</v>
      </c>
      <c r="B666" s="270" t="s">
        <v>25</v>
      </c>
      <c r="C666" s="28">
        <v>1</v>
      </c>
      <c r="D666" s="294" t="s">
        <v>2501</v>
      </c>
      <c r="E666" s="54">
        <f t="shared" si="49"/>
        <v>42807</v>
      </c>
      <c r="F666" s="188">
        <v>42807</v>
      </c>
      <c r="G666" s="360" t="s">
        <v>3554</v>
      </c>
      <c r="H666" s="4" t="s">
        <v>1260</v>
      </c>
      <c r="I666" s="11">
        <v>2632</v>
      </c>
      <c r="J666" s="10" t="s">
        <v>140</v>
      </c>
      <c r="K666" s="55" t="s">
        <v>4166</v>
      </c>
      <c r="L666" s="185">
        <v>1</v>
      </c>
      <c r="M666" s="338" t="s">
        <v>1689</v>
      </c>
      <c r="N666" s="186"/>
      <c r="O666" s="212"/>
      <c r="P666" s="73" t="s">
        <v>401</v>
      </c>
      <c r="Q666" s="187">
        <f t="shared" si="46"/>
        <v>14.095855</v>
      </c>
      <c r="R666" s="56" t="str">
        <f t="shared" si="47"/>
        <v>13,361</v>
      </c>
      <c r="S666" s="342" t="str">
        <f t="shared" si="48"/>
        <v>2632SB</v>
      </c>
      <c r="T666" s="24"/>
      <c r="U666" s="21"/>
      <c r="V666" s="24"/>
      <c r="W666" s="21"/>
      <c r="X666" s="21"/>
      <c r="Y666" s="21"/>
      <c r="Z666" s="83"/>
      <c r="AA666" s="83"/>
      <c r="AB666" s="84"/>
      <c r="AC666" s="85"/>
      <c r="AD666" s="85"/>
      <c r="AE666" s="86"/>
      <c r="AF666" s="83"/>
    </row>
    <row r="667" spans="1:32" customFormat="1" ht="40" customHeight="1" thickBot="1" x14ac:dyDescent="1.1000000000000001">
      <c r="A667" s="28">
        <v>19</v>
      </c>
      <c r="B667" s="270" t="s">
        <v>25</v>
      </c>
      <c r="C667" s="28">
        <v>1</v>
      </c>
      <c r="D667" s="294" t="s">
        <v>2518</v>
      </c>
      <c r="E667" s="54">
        <f t="shared" si="49"/>
        <v>43717</v>
      </c>
      <c r="F667" s="188">
        <v>43717</v>
      </c>
      <c r="G667" s="360" t="s">
        <v>3554</v>
      </c>
      <c r="H667" s="4" t="s">
        <v>1260</v>
      </c>
      <c r="I667" s="11">
        <v>2633</v>
      </c>
      <c r="J667" s="10" t="s">
        <v>140</v>
      </c>
      <c r="K667" s="55" t="s">
        <v>4167</v>
      </c>
      <c r="L667" s="185">
        <v>1</v>
      </c>
      <c r="M667" s="338" t="s">
        <v>1690</v>
      </c>
      <c r="N667" s="186"/>
      <c r="O667" s="212"/>
      <c r="P667" s="73" t="s">
        <v>1133</v>
      </c>
      <c r="Q667" s="187">
        <f t="shared" si="46"/>
        <v>14.095855</v>
      </c>
      <c r="R667" s="56" t="str">
        <f t="shared" si="47"/>
        <v>13,361</v>
      </c>
      <c r="S667" s="342" t="str">
        <f t="shared" si="48"/>
        <v>2633SB</v>
      </c>
      <c r="T667" s="24"/>
      <c r="U667" s="21"/>
      <c r="V667" s="24"/>
      <c r="W667" s="21"/>
      <c r="X667" s="21"/>
      <c r="Y667" s="21"/>
      <c r="Z667" s="83"/>
      <c r="AA667" s="83"/>
      <c r="AB667" s="84"/>
      <c r="AC667" s="85"/>
      <c r="AD667" s="85"/>
      <c r="AE667" s="86"/>
      <c r="AF667" s="83"/>
    </row>
    <row r="668" spans="1:32" customFormat="1" ht="40" customHeight="1" thickBot="1" x14ac:dyDescent="1.1000000000000001">
      <c r="A668" s="28">
        <v>19</v>
      </c>
      <c r="B668" s="270" t="s">
        <v>25</v>
      </c>
      <c r="C668" s="28">
        <v>7</v>
      </c>
      <c r="D668" s="294" t="s">
        <v>2509</v>
      </c>
      <c r="E668" s="54">
        <f t="shared" si="49"/>
        <v>43717</v>
      </c>
      <c r="F668" s="188">
        <v>43717</v>
      </c>
      <c r="G668" s="360" t="s">
        <v>3554</v>
      </c>
      <c r="H668" s="4" t="s">
        <v>1260</v>
      </c>
      <c r="I668" s="11">
        <v>2634</v>
      </c>
      <c r="J668" s="10" t="s">
        <v>140</v>
      </c>
      <c r="K668" s="55" t="s">
        <v>4168</v>
      </c>
      <c r="L668" s="185">
        <v>1</v>
      </c>
      <c r="M668" s="338" t="s">
        <v>1691</v>
      </c>
      <c r="N668" s="186"/>
      <c r="O668" s="212"/>
      <c r="P668" s="73" t="s">
        <v>1134</v>
      </c>
      <c r="Q668" s="187">
        <f t="shared" si="46"/>
        <v>14.095855</v>
      </c>
      <c r="R668" s="56" t="str">
        <f t="shared" si="47"/>
        <v>13,361</v>
      </c>
      <c r="S668" s="342" t="str">
        <f t="shared" si="48"/>
        <v>2634SB</v>
      </c>
      <c r="T668" s="24"/>
      <c r="U668" s="21"/>
      <c r="V668" s="24"/>
      <c r="W668" s="21"/>
      <c r="X668" s="21"/>
      <c r="Y668" s="21"/>
      <c r="Z668" s="83"/>
      <c r="AA668" s="83"/>
      <c r="AB668" s="84"/>
      <c r="AC668" s="85"/>
      <c r="AD668" s="85"/>
      <c r="AE668" s="86"/>
      <c r="AF668" s="83"/>
    </row>
    <row r="669" spans="1:32" customFormat="1" ht="40" customHeight="1" thickBot="1" x14ac:dyDescent="1.1000000000000001">
      <c r="A669" s="28">
        <v>19</v>
      </c>
      <c r="B669" s="270" t="s">
        <v>25</v>
      </c>
      <c r="C669" s="28">
        <v>7</v>
      </c>
      <c r="D669" s="294" t="s">
        <v>2519</v>
      </c>
      <c r="E669" s="54">
        <f t="shared" si="49"/>
        <v>43717</v>
      </c>
      <c r="F669" s="188">
        <v>43717</v>
      </c>
      <c r="G669" s="360" t="s">
        <v>3554</v>
      </c>
      <c r="H669" s="4" t="s">
        <v>1260</v>
      </c>
      <c r="I669" s="11">
        <v>2635</v>
      </c>
      <c r="J669" s="10" t="s">
        <v>140</v>
      </c>
      <c r="K669" s="55" t="s">
        <v>4169</v>
      </c>
      <c r="L669" s="185">
        <v>1</v>
      </c>
      <c r="M669" s="338" t="s">
        <v>1692</v>
      </c>
      <c r="N669" s="186"/>
      <c r="O669" s="212"/>
      <c r="P669" s="73" t="s">
        <v>1135</v>
      </c>
      <c r="Q669" s="187">
        <f t="shared" si="46"/>
        <v>14.095855</v>
      </c>
      <c r="R669" s="56" t="str">
        <f t="shared" si="47"/>
        <v>13,361</v>
      </c>
      <c r="S669" s="342" t="str">
        <f t="shared" si="48"/>
        <v>2635SB</v>
      </c>
      <c r="T669" s="24"/>
      <c r="U669" s="21"/>
      <c r="V669" s="24"/>
      <c r="W669" s="21"/>
      <c r="X669" s="21"/>
      <c r="Y669" s="21"/>
      <c r="Z669" s="83"/>
      <c r="AA669" s="83"/>
      <c r="AB669" s="84"/>
      <c r="AC669" s="85"/>
      <c r="AD669" s="85"/>
      <c r="AE669" s="86"/>
      <c r="AF669" s="83"/>
    </row>
    <row r="670" spans="1:32" customFormat="1" ht="40" customHeight="1" thickBot="1" x14ac:dyDescent="1.1000000000000001">
      <c r="A670" s="28">
        <v>19</v>
      </c>
      <c r="B670" s="270" t="s">
        <v>25</v>
      </c>
      <c r="C670" s="28">
        <v>7</v>
      </c>
      <c r="D670" s="294" t="s">
        <v>2520</v>
      </c>
      <c r="E670" s="54">
        <f t="shared" si="49"/>
        <v>43514</v>
      </c>
      <c r="F670" s="188">
        <v>43514</v>
      </c>
      <c r="G670" s="360" t="s">
        <v>3554</v>
      </c>
      <c r="H670" s="4" t="s">
        <v>1260</v>
      </c>
      <c r="I670" s="11">
        <v>2636</v>
      </c>
      <c r="J670" s="10" t="s">
        <v>140</v>
      </c>
      <c r="K670" s="55" t="s">
        <v>4170</v>
      </c>
      <c r="L670" s="185">
        <v>1</v>
      </c>
      <c r="M670" s="338" t="s">
        <v>1693</v>
      </c>
      <c r="N670" s="186"/>
      <c r="O670" s="212"/>
      <c r="P670" s="73" t="s">
        <v>882</v>
      </c>
      <c r="Q670" s="187">
        <f t="shared" si="46"/>
        <v>14.095855</v>
      </c>
      <c r="R670" s="56" t="str">
        <f t="shared" si="47"/>
        <v>13,361</v>
      </c>
      <c r="S670" s="342" t="str">
        <f t="shared" si="48"/>
        <v>2636SB</v>
      </c>
      <c r="T670" s="24"/>
      <c r="U670" s="21"/>
      <c r="V670" s="24"/>
      <c r="W670" s="21"/>
      <c r="X670" s="21"/>
      <c r="Y670" s="21"/>
      <c r="Z670" s="83"/>
      <c r="AA670" s="83"/>
      <c r="AB670" s="84"/>
      <c r="AC670" s="85"/>
      <c r="AD670" s="85"/>
      <c r="AE670" s="86"/>
      <c r="AF670" s="83"/>
    </row>
    <row r="671" spans="1:32" customFormat="1" ht="40" customHeight="1" thickBot="1" x14ac:dyDescent="1.1000000000000001">
      <c r="A671" s="28">
        <v>20</v>
      </c>
      <c r="B671" s="270" t="s">
        <v>136</v>
      </c>
      <c r="C671" s="28">
        <v>7</v>
      </c>
      <c r="D671" s="294" t="s">
        <v>2521</v>
      </c>
      <c r="E671" s="54">
        <f t="shared" si="49"/>
        <v>43514</v>
      </c>
      <c r="F671" s="188">
        <v>43514</v>
      </c>
      <c r="G671" s="360" t="s">
        <v>3554</v>
      </c>
      <c r="H671" s="4" t="s">
        <v>1260</v>
      </c>
      <c r="I671" s="11">
        <v>2637</v>
      </c>
      <c r="J671" s="10" t="s">
        <v>140</v>
      </c>
      <c r="K671" s="55" t="s">
        <v>4171</v>
      </c>
      <c r="L671" s="185">
        <v>1</v>
      </c>
      <c r="M671" s="338" t="s">
        <v>1694</v>
      </c>
      <c r="N671" s="186"/>
      <c r="O671" s="212"/>
      <c r="P671" s="73" t="s">
        <v>883</v>
      </c>
      <c r="Q671" s="187">
        <f t="shared" si="46"/>
        <v>14.095855</v>
      </c>
      <c r="R671" s="56" t="str">
        <f t="shared" si="47"/>
        <v>13,361</v>
      </c>
      <c r="S671" s="342" t="str">
        <f t="shared" si="48"/>
        <v>2637SB</v>
      </c>
      <c r="T671" s="24"/>
      <c r="U671" s="21"/>
      <c r="V671" s="24"/>
      <c r="W671" s="21"/>
      <c r="X671" s="21"/>
      <c r="Y671" s="21"/>
      <c r="Z671" s="83"/>
      <c r="AA671" s="83"/>
      <c r="AB671" s="84"/>
      <c r="AC671" s="85"/>
      <c r="AD671" s="85"/>
      <c r="AE671" s="86"/>
      <c r="AF671" s="83"/>
    </row>
    <row r="672" spans="1:32" customFormat="1" ht="40" customHeight="1" thickBot="1" x14ac:dyDescent="1.1000000000000001">
      <c r="A672" s="28">
        <v>20</v>
      </c>
      <c r="B672" s="270" t="s">
        <v>136</v>
      </c>
      <c r="C672" s="28">
        <v>7</v>
      </c>
      <c r="D672" s="294" t="s">
        <v>2522</v>
      </c>
      <c r="E672" s="54">
        <f t="shared" si="49"/>
        <v>43514</v>
      </c>
      <c r="F672" s="188">
        <v>43514</v>
      </c>
      <c r="G672" s="360" t="s">
        <v>3554</v>
      </c>
      <c r="H672" s="4" t="s">
        <v>1260</v>
      </c>
      <c r="I672" s="11">
        <v>2638</v>
      </c>
      <c r="J672" s="10" t="s">
        <v>140</v>
      </c>
      <c r="K672" s="55" t="s">
        <v>4172</v>
      </c>
      <c r="L672" s="185">
        <v>1</v>
      </c>
      <c r="M672" s="338" t="s">
        <v>1695</v>
      </c>
      <c r="N672" s="186"/>
      <c r="O672" s="212"/>
      <c r="P672" s="73" t="s">
        <v>884</v>
      </c>
      <c r="Q672" s="187">
        <f t="shared" si="46"/>
        <v>14.095855</v>
      </c>
      <c r="R672" s="56" t="str">
        <f t="shared" si="47"/>
        <v>13,361</v>
      </c>
      <c r="S672" s="342" t="str">
        <f t="shared" si="48"/>
        <v>2638SB</v>
      </c>
      <c r="T672" s="24"/>
      <c r="U672" s="21"/>
      <c r="V672" s="24"/>
      <c r="W672" s="21"/>
      <c r="X672" s="21"/>
      <c r="Y672" s="21"/>
      <c r="Z672" s="83"/>
      <c r="AA672" s="83"/>
      <c r="AB672" s="84"/>
      <c r="AC672" s="85"/>
      <c r="AD672" s="85"/>
      <c r="AE672" s="86"/>
      <c r="AF672" s="83"/>
    </row>
    <row r="673" spans="1:32" customFormat="1" ht="40" customHeight="1" thickBot="1" x14ac:dyDescent="1.1000000000000001">
      <c r="A673" s="28">
        <v>20</v>
      </c>
      <c r="B673" s="270" t="s">
        <v>136</v>
      </c>
      <c r="C673" s="28">
        <v>7</v>
      </c>
      <c r="D673" s="294" t="s">
        <v>2522</v>
      </c>
      <c r="E673" s="54">
        <f t="shared" si="49"/>
        <v>43514</v>
      </c>
      <c r="F673" s="188">
        <v>43514</v>
      </c>
      <c r="G673" s="360" t="s">
        <v>3554</v>
      </c>
      <c r="H673" s="4" t="s">
        <v>1260</v>
      </c>
      <c r="I673" s="11">
        <v>2639</v>
      </c>
      <c r="J673" s="10" t="s">
        <v>140</v>
      </c>
      <c r="K673" s="55" t="s">
        <v>4173</v>
      </c>
      <c r="L673" s="185">
        <v>1</v>
      </c>
      <c r="M673" s="338" t="s">
        <v>885</v>
      </c>
      <c r="N673" s="186"/>
      <c r="O673" s="212"/>
      <c r="P673" s="222" t="s">
        <v>886</v>
      </c>
      <c r="Q673" s="187">
        <f t="shared" si="46"/>
        <v>14.095855</v>
      </c>
      <c r="R673" s="56" t="str">
        <f t="shared" si="47"/>
        <v>13,361</v>
      </c>
      <c r="S673" s="342" t="str">
        <f t="shared" si="48"/>
        <v>2639SB</v>
      </c>
      <c r="T673" s="24"/>
      <c r="U673" s="21"/>
      <c r="V673" s="24"/>
      <c r="W673" s="21"/>
      <c r="X673" s="21"/>
      <c r="Y673" s="21"/>
      <c r="Z673" s="83"/>
      <c r="AA673" s="83"/>
      <c r="AB673" s="84"/>
      <c r="AC673" s="85"/>
      <c r="AD673" s="85"/>
      <c r="AE673" s="86"/>
      <c r="AF673" s="83"/>
    </row>
    <row r="674" spans="1:32" customFormat="1" ht="40" customHeight="1" x14ac:dyDescent="1.05">
      <c r="A674" s="28">
        <v>20</v>
      </c>
      <c r="B674" s="270" t="s">
        <v>136</v>
      </c>
      <c r="C674" s="28">
        <v>7</v>
      </c>
      <c r="D674" s="294" t="s">
        <v>2511</v>
      </c>
      <c r="E674" s="54">
        <f t="shared" si="49"/>
        <v>45726</v>
      </c>
      <c r="F674" s="188">
        <v>45726</v>
      </c>
      <c r="G674" s="360" t="s">
        <v>3540</v>
      </c>
      <c r="H674" s="4" t="s">
        <v>1260</v>
      </c>
      <c r="I674" s="11">
        <v>2640</v>
      </c>
      <c r="J674" s="10" t="s">
        <v>32</v>
      </c>
      <c r="K674" s="55" t="s">
        <v>3171</v>
      </c>
      <c r="L674" s="185">
        <v>5</v>
      </c>
      <c r="M674" s="241">
        <v>9782758557401</v>
      </c>
      <c r="N674" s="186"/>
      <c r="O674" s="212"/>
      <c r="P674" s="222" t="s">
        <v>5215</v>
      </c>
      <c r="Q674" s="187">
        <f t="shared" si="46"/>
        <v>14.095855</v>
      </c>
      <c r="R674" s="56" t="str">
        <f t="shared" si="47"/>
        <v>13,361</v>
      </c>
      <c r="S674" s="342" t="str">
        <f t="shared" si="48"/>
        <v>2640OT</v>
      </c>
      <c r="T674" s="24"/>
      <c r="U674" s="21"/>
      <c r="V674" s="24"/>
      <c r="W674" s="21"/>
      <c r="X674" s="21"/>
      <c r="Y674" s="21"/>
      <c r="Z674" s="82" t="s">
        <v>127</v>
      </c>
      <c r="AA674" s="82" t="s">
        <v>128</v>
      </c>
      <c r="AB674" s="82"/>
      <c r="AC674" s="82"/>
      <c r="AD674" s="82"/>
      <c r="AE674" s="82"/>
      <c r="AF674" s="82" t="s">
        <v>129</v>
      </c>
    </row>
    <row r="675" spans="1:32" customFormat="1" ht="40" customHeight="1" x14ac:dyDescent="1.05">
      <c r="A675" s="28">
        <v>20</v>
      </c>
      <c r="B675" s="270" t="s">
        <v>136</v>
      </c>
      <c r="C675" s="28">
        <v>7</v>
      </c>
      <c r="D675" s="294" t="s">
        <v>2523</v>
      </c>
      <c r="E675" s="54">
        <f t="shared" si="49"/>
        <v>43578</v>
      </c>
      <c r="F675" s="188">
        <v>43578</v>
      </c>
      <c r="G675" s="360" t="s">
        <v>3540</v>
      </c>
      <c r="H675" s="4" t="s">
        <v>1260</v>
      </c>
      <c r="I675" s="11">
        <v>2641</v>
      </c>
      <c r="J675" s="10" t="s">
        <v>33</v>
      </c>
      <c r="K675" s="55" t="s">
        <v>4174</v>
      </c>
      <c r="L675" s="185">
        <v>5</v>
      </c>
      <c r="M675" s="338" t="s">
        <v>974</v>
      </c>
      <c r="N675" s="186"/>
      <c r="O675" s="212"/>
      <c r="P675" s="73" t="s">
        <v>975</v>
      </c>
      <c r="Q675" s="187">
        <f t="shared" si="46"/>
        <v>14.095855</v>
      </c>
      <c r="R675" s="56" t="str">
        <f t="shared" si="47"/>
        <v>13,361</v>
      </c>
      <c r="S675" s="342" t="str">
        <f t="shared" si="48"/>
        <v>2641ET</v>
      </c>
      <c r="T675" s="24"/>
      <c r="U675" s="21"/>
      <c r="V675" s="24"/>
      <c r="W675" s="21"/>
      <c r="X675" s="21"/>
      <c r="Y675" s="21"/>
      <c r="Z675" s="82" t="s">
        <v>127</v>
      </c>
      <c r="AA675" s="82" t="s">
        <v>128</v>
      </c>
      <c r="AB675" s="82"/>
      <c r="AC675" s="82"/>
      <c r="AD675" s="82"/>
      <c r="AE675" s="82"/>
      <c r="AF675" s="82" t="s">
        <v>129</v>
      </c>
    </row>
    <row r="676" spans="1:32" customFormat="1" ht="40" customHeight="1" x14ac:dyDescent="1.05">
      <c r="A676" s="28">
        <v>16</v>
      </c>
      <c r="B676" s="270" t="s">
        <v>70</v>
      </c>
      <c r="C676" s="28">
        <v>5</v>
      </c>
      <c r="D676" s="294" t="s">
        <v>2524</v>
      </c>
      <c r="E676" s="54">
        <f t="shared" si="49"/>
        <v>45670</v>
      </c>
      <c r="F676" s="188">
        <v>45670</v>
      </c>
      <c r="G676" s="360" t="s">
        <v>3540</v>
      </c>
      <c r="H676" s="4" t="s">
        <v>1260</v>
      </c>
      <c r="I676" s="11">
        <v>2641</v>
      </c>
      <c r="J676" s="10" t="s">
        <v>32</v>
      </c>
      <c r="K676" s="55" t="s">
        <v>3173</v>
      </c>
      <c r="L676" s="185">
        <v>5</v>
      </c>
      <c r="M676" s="338" t="s">
        <v>5143</v>
      </c>
      <c r="N676" s="186"/>
      <c r="O676" s="212"/>
      <c r="P676" s="73" t="s">
        <v>3344</v>
      </c>
      <c r="Q676" s="187">
        <f t="shared" si="46"/>
        <v>14.095855</v>
      </c>
      <c r="R676" s="56" t="str">
        <f t="shared" si="47"/>
        <v>13,361</v>
      </c>
      <c r="S676" s="342" t="str">
        <f t="shared" si="48"/>
        <v>2641OT</v>
      </c>
      <c r="T676" s="24"/>
      <c r="U676" s="21"/>
      <c r="V676" s="24"/>
      <c r="W676" s="21"/>
      <c r="X676" s="21"/>
      <c r="Y676" s="21"/>
      <c r="Z676" s="82" t="s">
        <v>127</v>
      </c>
      <c r="AA676" s="82" t="s">
        <v>128</v>
      </c>
      <c r="AB676" s="82"/>
      <c r="AC676" s="82"/>
      <c r="AD676" s="82"/>
      <c r="AE676" s="82"/>
      <c r="AF676" s="82" t="s">
        <v>129</v>
      </c>
    </row>
    <row r="677" spans="1:32" customFormat="1" ht="40" customHeight="1" thickBot="1" x14ac:dyDescent="1.1000000000000001">
      <c r="A677" s="28">
        <v>20</v>
      </c>
      <c r="B677" s="270" t="s">
        <v>136</v>
      </c>
      <c r="C677" s="28">
        <v>7</v>
      </c>
      <c r="D677" s="296" t="s">
        <v>2525</v>
      </c>
      <c r="E677" s="54">
        <f>SUM(F677)</f>
        <v>43535</v>
      </c>
      <c r="F677" s="188">
        <v>43535</v>
      </c>
      <c r="G677" s="360" t="s">
        <v>3540</v>
      </c>
      <c r="H677" s="4" t="s">
        <v>1260</v>
      </c>
      <c r="I677" s="9">
        <v>2642</v>
      </c>
      <c r="J677" s="10" t="s">
        <v>33</v>
      </c>
      <c r="K677" s="55" t="s">
        <v>4175</v>
      </c>
      <c r="L677" s="185">
        <v>4</v>
      </c>
      <c r="M677" s="339" t="s">
        <v>934</v>
      </c>
      <c r="N677" s="186"/>
      <c r="O677" s="212"/>
      <c r="P677" s="222" t="s">
        <v>935</v>
      </c>
      <c r="Q677" s="187">
        <f t="shared" si="46"/>
        <v>14.095855</v>
      </c>
      <c r="R677" s="56" t="str">
        <f t="shared" si="47"/>
        <v>13,361</v>
      </c>
      <c r="S677" s="342" t="str">
        <f t="shared" si="48"/>
        <v>2642ET</v>
      </c>
      <c r="T677" s="24"/>
      <c r="U677" s="21"/>
      <c r="V677" s="24"/>
      <c r="W677" s="21"/>
      <c r="X677" s="21"/>
      <c r="Y677" s="21"/>
      <c r="Z677" s="82" t="s">
        <v>127</v>
      </c>
      <c r="AA677" s="82" t="s">
        <v>128</v>
      </c>
      <c r="AB677" s="82"/>
      <c r="AC677" s="82"/>
      <c r="AD677" s="82"/>
      <c r="AE677" s="82"/>
      <c r="AF677" s="82" t="s">
        <v>129</v>
      </c>
    </row>
    <row r="678" spans="1:32" customFormat="1" ht="40" customHeight="1" thickBot="1" x14ac:dyDescent="1.1000000000000001">
      <c r="A678" s="28">
        <v>20</v>
      </c>
      <c r="B678" s="270" t="s">
        <v>136</v>
      </c>
      <c r="C678" s="28">
        <v>7</v>
      </c>
      <c r="D678" s="294" t="s">
        <v>2526</v>
      </c>
      <c r="E678" s="54">
        <f t="shared" si="49"/>
        <v>43535</v>
      </c>
      <c r="F678" s="188">
        <v>43535</v>
      </c>
      <c r="G678" s="360" t="s">
        <v>3540</v>
      </c>
      <c r="H678" s="4" t="s">
        <v>1260</v>
      </c>
      <c r="I678" s="11">
        <v>2642</v>
      </c>
      <c r="J678" s="10" t="s">
        <v>32</v>
      </c>
      <c r="K678" s="55" t="s">
        <v>4176</v>
      </c>
      <c r="L678" s="185">
        <v>2</v>
      </c>
      <c r="M678" s="339" t="s">
        <v>936</v>
      </c>
      <c r="N678" s="186"/>
      <c r="O678" s="212"/>
      <c r="P678" s="223" t="s">
        <v>937</v>
      </c>
      <c r="Q678" s="187">
        <f t="shared" si="46"/>
        <v>14.095855</v>
      </c>
      <c r="R678" s="56" t="str">
        <f t="shared" si="47"/>
        <v>13,361</v>
      </c>
      <c r="S678" s="342" t="str">
        <f t="shared" si="48"/>
        <v>2642OT</v>
      </c>
      <c r="T678" s="24"/>
      <c r="U678" s="21"/>
      <c r="V678" s="24"/>
      <c r="W678" s="21"/>
      <c r="X678" s="21"/>
      <c r="Y678" s="21"/>
      <c r="Z678" s="83"/>
      <c r="AA678" s="83"/>
      <c r="AB678" s="84"/>
      <c r="AC678" s="85"/>
      <c r="AD678" s="85"/>
      <c r="AE678" s="86"/>
      <c r="AF678" s="83"/>
    </row>
    <row r="679" spans="1:32" customFormat="1" ht="40" customHeight="1" x14ac:dyDescent="1.05">
      <c r="A679" s="28">
        <v>20</v>
      </c>
      <c r="B679" s="270" t="s">
        <v>136</v>
      </c>
      <c r="C679" s="28">
        <v>7</v>
      </c>
      <c r="D679" s="294" t="s">
        <v>2527</v>
      </c>
      <c r="E679" s="54">
        <f t="shared" si="49"/>
        <v>45769</v>
      </c>
      <c r="F679" s="188">
        <v>45769</v>
      </c>
      <c r="G679" s="360" t="s">
        <v>3540</v>
      </c>
      <c r="H679" s="4" t="s">
        <v>1260</v>
      </c>
      <c r="I679" s="11">
        <v>2643</v>
      </c>
      <c r="J679" s="10" t="s">
        <v>33</v>
      </c>
      <c r="K679" s="55" t="s">
        <v>3174</v>
      </c>
      <c r="L679" s="185">
        <v>3</v>
      </c>
      <c r="M679" s="371">
        <v>9782758557432</v>
      </c>
      <c r="N679" s="186"/>
      <c r="O679" s="212"/>
      <c r="P679" s="73" t="s">
        <v>5291</v>
      </c>
      <c r="Q679" s="187">
        <f t="shared" si="46"/>
        <v>14.095855</v>
      </c>
      <c r="R679" s="56" t="str">
        <f t="shared" si="47"/>
        <v>13,361</v>
      </c>
      <c r="S679" s="342" t="str">
        <f t="shared" si="48"/>
        <v>2643ET</v>
      </c>
      <c r="T679" s="24"/>
      <c r="U679" s="21"/>
      <c r="V679" s="24"/>
      <c r="W679" s="21"/>
      <c r="X679" s="21"/>
      <c r="Y679" s="21"/>
      <c r="Z679" s="82" t="s">
        <v>127</v>
      </c>
      <c r="AA679" s="82" t="s">
        <v>128</v>
      </c>
      <c r="AB679" s="82"/>
      <c r="AC679" s="82"/>
      <c r="AD679" s="82"/>
      <c r="AE679" s="82"/>
      <c r="AF679" s="82" t="s">
        <v>129</v>
      </c>
    </row>
    <row r="680" spans="1:32" customFormat="1" ht="40" customHeight="1" thickBot="1" x14ac:dyDescent="1.1000000000000001">
      <c r="A680" s="28">
        <v>20</v>
      </c>
      <c r="B680" s="270" t="s">
        <v>136</v>
      </c>
      <c r="C680" s="28">
        <v>7</v>
      </c>
      <c r="D680" s="294" t="s">
        <v>2527</v>
      </c>
      <c r="E680" s="54">
        <f t="shared" si="49"/>
        <v>43717</v>
      </c>
      <c r="F680" s="188">
        <v>43717</v>
      </c>
      <c r="G680" s="360" t="s">
        <v>3540</v>
      </c>
      <c r="H680" s="4" t="s">
        <v>1260</v>
      </c>
      <c r="I680" s="11">
        <v>2643</v>
      </c>
      <c r="J680" s="10" t="s">
        <v>32</v>
      </c>
      <c r="K680" s="55" t="s">
        <v>4177</v>
      </c>
      <c r="L680" s="185">
        <v>3</v>
      </c>
      <c r="M680" s="338" t="s">
        <v>1696</v>
      </c>
      <c r="N680" s="186"/>
      <c r="O680" s="212"/>
      <c r="P680" s="73" t="s">
        <v>1136</v>
      </c>
      <c r="Q680" s="187">
        <f t="shared" si="46"/>
        <v>14.095855</v>
      </c>
      <c r="R680" s="56" t="str">
        <f t="shared" si="47"/>
        <v>13,361</v>
      </c>
      <c r="S680" s="342" t="str">
        <f t="shared" si="48"/>
        <v>2643OT</v>
      </c>
      <c r="T680" s="24"/>
      <c r="U680" s="21"/>
      <c r="V680" s="24"/>
      <c r="W680" s="21"/>
      <c r="X680" s="21"/>
      <c r="Y680" s="21"/>
      <c r="Z680" s="82" t="s">
        <v>127</v>
      </c>
      <c r="AA680" s="82" t="s">
        <v>128</v>
      </c>
      <c r="AB680" s="82"/>
      <c r="AC680" s="82"/>
      <c r="AD680" s="82"/>
      <c r="AE680" s="82"/>
      <c r="AF680" s="82" t="s">
        <v>129</v>
      </c>
    </row>
    <row r="681" spans="1:32" customFormat="1" ht="40" customHeight="1" thickBot="1" x14ac:dyDescent="1.1000000000000001">
      <c r="A681" s="28">
        <v>20</v>
      </c>
      <c r="B681" s="270" t="s">
        <v>136</v>
      </c>
      <c r="C681" s="28">
        <v>7</v>
      </c>
      <c r="D681" s="294" t="s">
        <v>2527</v>
      </c>
      <c r="E681" s="54">
        <f t="shared" si="49"/>
        <v>43717</v>
      </c>
      <c r="F681" s="188">
        <v>43717</v>
      </c>
      <c r="G681" s="360" t="s">
        <v>3540</v>
      </c>
      <c r="H681" s="4" t="s">
        <v>1260</v>
      </c>
      <c r="I681" s="11">
        <v>2644</v>
      </c>
      <c r="J681" s="10" t="s">
        <v>32</v>
      </c>
      <c r="K681" s="55" t="s">
        <v>4178</v>
      </c>
      <c r="L681" s="185">
        <v>2</v>
      </c>
      <c r="M681" s="338" t="s">
        <v>1697</v>
      </c>
      <c r="N681" s="186"/>
      <c r="O681" s="212"/>
      <c r="P681" s="223" t="s">
        <v>1137</v>
      </c>
      <c r="Q681" s="187">
        <f t="shared" si="46"/>
        <v>14.095855</v>
      </c>
      <c r="R681" s="56" t="str">
        <f t="shared" si="47"/>
        <v>13,361</v>
      </c>
      <c r="S681" s="342" t="str">
        <f t="shared" si="48"/>
        <v>2644OT</v>
      </c>
      <c r="T681" s="24"/>
      <c r="U681" s="21"/>
      <c r="V681" s="24"/>
      <c r="W681" s="21"/>
      <c r="X681" s="21"/>
      <c r="Y681" s="21"/>
      <c r="Z681" s="83" t="s">
        <v>127</v>
      </c>
      <c r="AA681" s="83" t="s">
        <v>128</v>
      </c>
      <c r="AB681" s="84"/>
      <c r="AC681" s="85"/>
      <c r="AD681" s="85"/>
      <c r="AE681" s="86"/>
      <c r="AF681" s="83" t="s">
        <v>129</v>
      </c>
    </row>
    <row r="682" spans="1:32" customFormat="1" ht="40" customHeight="1" x14ac:dyDescent="1.05">
      <c r="A682" s="28">
        <v>20</v>
      </c>
      <c r="B682" s="270" t="s">
        <v>136</v>
      </c>
      <c r="C682" s="28">
        <v>7</v>
      </c>
      <c r="D682" s="294" t="s">
        <v>2527</v>
      </c>
      <c r="E682" s="54">
        <f t="shared" si="49"/>
        <v>43535</v>
      </c>
      <c r="F682" s="188">
        <v>43535</v>
      </c>
      <c r="G682" s="360" t="s">
        <v>3540</v>
      </c>
      <c r="H682" s="4" t="s">
        <v>1260</v>
      </c>
      <c r="I682" s="11">
        <v>2645</v>
      </c>
      <c r="J682" s="10" t="s">
        <v>33</v>
      </c>
      <c r="K682" s="55" t="s">
        <v>4179</v>
      </c>
      <c r="L682" s="185">
        <v>5</v>
      </c>
      <c r="M682" s="338" t="s">
        <v>938</v>
      </c>
      <c r="N682" s="186"/>
      <c r="O682" s="212"/>
      <c r="P682" s="73" t="s">
        <v>939</v>
      </c>
      <c r="Q682" s="187">
        <f t="shared" si="46"/>
        <v>14.095855</v>
      </c>
      <c r="R682" s="56" t="str">
        <f t="shared" si="47"/>
        <v>13,361</v>
      </c>
      <c r="S682" s="342" t="str">
        <f t="shared" si="48"/>
        <v>2645ET</v>
      </c>
      <c r="T682" s="24"/>
      <c r="U682" s="21"/>
      <c r="V682" s="24"/>
      <c r="W682" s="21"/>
      <c r="X682" s="21"/>
      <c r="Y682" s="21"/>
      <c r="Z682" s="82" t="s">
        <v>127</v>
      </c>
      <c r="AA682" s="82" t="s">
        <v>128</v>
      </c>
      <c r="AB682" s="82"/>
      <c r="AC682" s="82"/>
      <c r="AD682" s="82"/>
      <c r="AE682" s="82"/>
      <c r="AF682" s="82" t="s">
        <v>129</v>
      </c>
    </row>
    <row r="683" spans="1:32" customFormat="1" ht="40" customHeight="1" thickBot="1" x14ac:dyDescent="1.1000000000000001">
      <c r="A683" s="28">
        <v>8</v>
      </c>
      <c r="B683" s="270" t="s">
        <v>52</v>
      </c>
      <c r="C683" s="28">
        <v>1</v>
      </c>
      <c r="D683" s="294" t="s">
        <v>2490</v>
      </c>
      <c r="E683" s="54">
        <f t="shared" si="49"/>
        <v>43717</v>
      </c>
      <c r="F683" s="188">
        <v>43717</v>
      </c>
      <c r="G683" s="360" t="s">
        <v>3540</v>
      </c>
      <c r="H683" s="4" t="s">
        <v>1260</v>
      </c>
      <c r="I683" s="11">
        <v>2706</v>
      </c>
      <c r="J683" s="10" t="s">
        <v>32</v>
      </c>
      <c r="K683" s="55" t="s">
        <v>4180</v>
      </c>
      <c r="L683" s="185">
        <v>4</v>
      </c>
      <c r="M683" s="338" t="s">
        <v>1138</v>
      </c>
      <c r="N683" s="186"/>
      <c r="O683" s="212"/>
      <c r="P683" s="73" t="s">
        <v>1139</v>
      </c>
      <c r="Q683" s="187">
        <f t="shared" si="46"/>
        <v>14.095855</v>
      </c>
      <c r="R683" s="56" t="str">
        <f t="shared" si="47"/>
        <v>13,361</v>
      </c>
      <c r="S683" s="342" t="str">
        <f t="shared" si="48"/>
        <v>2706OT</v>
      </c>
      <c r="T683" s="24"/>
      <c r="U683" s="21"/>
      <c r="V683" s="24"/>
      <c r="W683" s="21"/>
      <c r="X683" s="21"/>
      <c r="Y683" s="21"/>
      <c r="Z683" s="82" t="s">
        <v>127</v>
      </c>
      <c r="AA683" s="82" t="s">
        <v>128</v>
      </c>
      <c r="AB683" s="82"/>
      <c r="AC683" s="82"/>
      <c r="AD683" s="82"/>
      <c r="AE683" s="82"/>
      <c r="AF683" s="82" t="s">
        <v>129</v>
      </c>
    </row>
    <row r="684" spans="1:32" customFormat="1" ht="40" customHeight="1" thickBot="1" x14ac:dyDescent="1.1000000000000001">
      <c r="A684" s="28">
        <v>3</v>
      </c>
      <c r="B684" s="270" t="s">
        <v>42</v>
      </c>
      <c r="C684" s="28">
        <v>1</v>
      </c>
      <c r="D684" s="296" t="s">
        <v>2655</v>
      </c>
      <c r="E684" s="54">
        <f t="shared" si="49"/>
        <v>43864</v>
      </c>
      <c r="F684" s="188">
        <v>43864</v>
      </c>
      <c r="G684" s="360" t="s">
        <v>3554</v>
      </c>
      <c r="H684" s="4" t="s">
        <v>1260</v>
      </c>
      <c r="I684" s="11">
        <v>2708</v>
      </c>
      <c r="J684" s="10" t="s">
        <v>140</v>
      </c>
      <c r="K684" s="55" t="s">
        <v>4181</v>
      </c>
      <c r="L684" s="185">
        <v>1</v>
      </c>
      <c r="M684" s="338" t="s">
        <v>1996</v>
      </c>
      <c r="N684" s="186"/>
      <c r="O684" s="212"/>
      <c r="P684" s="221" t="s">
        <v>1997</v>
      </c>
      <c r="Q684" s="187">
        <f t="shared" si="46"/>
        <v>14.095855</v>
      </c>
      <c r="R684" s="56" t="str">
        <f t="shared" si="47"/>
        <v>13,361</v>
      </c>
      <c r="S684" s="342" t="str">
        <f t="shared" si="48"/>
        <v>2708SB</v>
      </c>
      <c r="T684" s="24"/>
      <c r="U684" s="21"/>
      <c r="V684" s="24"/>
      <c r="W684" s="21"/>
      <c r="X684" s="21"/>
      <c r="Y684" s="21"/>
      <c r="Z684" s="83"/>
      <c r="AA684" s="83"/>
      <c r="AB684" s="84"/>
      <c r="AC684" s="85"/>
      <c r="AD684" s="85"/>
      <c r="AE684" s="86"/>
      <c r="AF684" s="83"/>
    </row>
    <row r="685" spans="1:32" customFormat="1" ht="40" customHeight="1" thickBot="1" x14ac:dyDescent="1.1000000000000001">
      <c r="A685" s="28">
        <v>3</v>
      </c>
      <c r="B685" s="270" t="s">
        <v>42</v>
      </c>
      <c r="C685" s="28">
        <v>1</v>
      </c>
      <c r="D685" s="296">
        <v>2</v>
      </c>
      <c r="E685" s="54">
        <f t="shared" si="49"/>
        <v>43864</v>
      </c>
      <c r="F685" s="188">
        <v>43864</v>
      </c>
      <c r="G685" s="360" t="s">
        <v>3554</v>
      </c>
      <c r="H685" s="4" t="s">
        <v>1260</v>
      </c>
      <c r="I685" s="11">
        <v>2709</v>
      </c>
      <c r="J685" s="10" t="s">
        <v>140</v>
      </c>
      <c r="K685" s="55" t="s">
        <v>4182</v>
      </c>
      <c r="L685" s="185">
        <v>1</v>
      </c>
      <c r="M685" s="338" t="s">
        <v>1998</v>
      </c>
      <c r="N685" s="186"/>
      <c r="O685" s="212"/>
      <c r="P685" s="221" t="s">
        <v>1999</v>
      </c>
      <c r="Q685" s="187">
        <f t="shared" si="46"/>
        <v>14.095855</v>
      </c>
      <c r="R685" s="56" t="str">
        <f t="shared" si="47"/>
        <v>13,361</v>
      </c>
      <c r="S685" s="342" t="str">
        <f t="shared" si="48"/>
        <v>2709SB</v>
      </c>
      <c r="T685" s="24"/>
      <c r="U685" s="21"/>
      <c r="V685" s="24"/>
      <c r="W685" s="21"/>
      <c r="X685" s="21"/>
      <c r="Y685" s="21"/>
      <c r="Z685" s="83"/>
      <c r="AA685" s="83"/>
      <c r="AB685" s="84"/>
      <c r="AC685" s="85"/>
      <c r="AD685" s="85"/>
      <c r="AE685" s="86"/>
      <c r="AF685" s="83"/>
    </row>
    <row r="686" spans="1:32" customFormat="1" ht="40" customHeight="1" thickBot="1" x14ac:dyDescent="1.1000000000000001">
      <c r="A686" s="28">
        <v>3</v>
      </c>
      <c r="B686" s="270" t="s">
        <v>42</v>
      </c>
      <c r="C686" s="28">
        <v>1</v>
      </c>
      <c r="D686" s="296">
        <v>2</v>
      </c>
      <c r="E686" s="54">
        <f t="shared" si="49"/>
        <v>43717</v>
      </c>
      <c r="F686" s="188">
        <v>43717</v>
      </c>
      <c r="G686" s="360" t="s">
        <v>3554</v>
      </c>
      <c r="H686" s="4" t="s">
        <v>1260</v>
      </c>
      <c r="I686" s="11">
        <v>2710</v>
      </c>
      <c r="J686" s="10" t="s">
        <v>140</v>
      </c>
      <c r="K686" s="55" t="s">
        <v>4183</v>
      </c>
      <c r="L686" s="185">
        <v>1</v>
      </c>
      <c r="M686" s="338" t="s">
        <v>1140</v>
      </c>
      <c r="N686" s="186"/>
      <c r="O686" s="212"/>
      <c r="P686" s="221" t="s">
        <v>1141</v>
      </c>
      <c r="Q686" s="187">
        <f t="shared" si="46"/>
        <v>14.095855</v>
      </c>
      <c r="R686" s="56" t="str">
        <f t="shared" si="47"/>
        <v>13,361</v>
      </c>
      <c r="S686" s="342" t="str">
        <f t="shared" si="48"/>
        <v>2710SB</v>
      </c>
      <c r="T686" s="24"/>
      <c r="U686" s="21"/>
      <c r="V686" s="24"/>
      <c r="W686" s="21"/>
      <c r="X686" s="21"/>
      <c r="Y686" s="21"/>
      <c r="Z686" s="83"/>
      <c r="AA686" s="83"/>
      <c r="AB686" s="84"/>
      <c r="AC686" s="85"/>
      <c r="AD686" s="85"/>
      <c r="AE686" s="86"/>
      <c r="AF686" s="83"/>
    </row>
    <row r="687" spans="1:32" customFormat="1" ht="40" customHeight="1" thickBot="1" x14ac:dyDescent="1.1000000000000001">
      <c r="A687" s="28">
        <v>3</v>
      </c>
      <c r="B687" s="270" t="s">
        <v>42</v>
      </c>
      <c r="C687" s="28">
        <v>1</v>
      </c>
      <c r="D687" s="296" t="s">
        <v>2657</v>
      </c>
      <c r="E687" s="54">
        <f t="shared" si="49"/>
        <v>45670</v>
      </c>
      <c r="F687" s="188">
        <v>45670</v>
      </c>
      <c r="G687" s="360" t="s">
        <v>3554</v>
      </c>
      <c r="H687" s="4" t="s">
        <v>1260</v>
      </c>
      <c r="I687" s="11">
        <v>2711</v>
      </c>
      <c r="J687" s="10" t="s">
        <v>140</v>
      </c>
      <c r="K687" s="55" t="s">
        <v>3175</v>
      </c>
      <c r="L687" s="185">
        <v>2</v>
      </c>
      <c r="M687" s="338" t="s">
        <v>5144</v>
      </c>
      <c r="N687" s="186"/>
      <c r="O687" s="212"/>
      <c r="P687" s="73" t="s">
        <v>3345</v>
      </c>
      <c r="Q687" s="187">
        <f t="shared" si="46"/>
        <v>14.095855</v>
      </c>
      <c r="R687" s="56" t="str">
        <f t="shared" si="47"/>
        <v>13,361</v>
      </c>
      <c r="S687" s="342" t="str">
        <f t="shared" si="48"/>
        <v>2711SB</v>
      </c>
      <c r="T687" s="24"/>
      <c r="U687" s="21"/>
      <c r="V687" s="24"/>
      <c r="W687" s="21"/>
      <c r="X687" s="21"/>
      <c r="Y687" s="21"/>
      <c r="Z687" s="83"/>
      <c r="AA687" s="83"/>
      <c r="AB687" s="84"/>
      <c r="AC687" s="85"/>
      <c r="AD687" s="85"/>
      <c r="AE687" s="86"/>
      <c r="AF687" s="83"/>
    </row>
    <row r="688" spans="1:32" customFormat="1" ht="40" customHeight="1" thickBot="1" x14ac:dyDescent="1.1000000000000001">
      <c r="A688" s="28">
        <v>2</v>
      </c>
      <c r="B688" s="270" t="s">
        <v>40</v>
      </c>
      <c r="C688" s="28">
        <v>4</v>
      </c>
      <c r="D688" s="294" t="s">
        <v>2657</v>
      </c>
      <c r="E688" s="54">
        <f t="shared" si="49"/>
        <v>43864</v>
      </c>
      <c r="F688" s="188">
        <v>43864</v>
      </c>
      <c r="G688" s="360" t="s">
        <v>3554</v>
      </c>
      <c r="H688" s="4" t="s">
        <v>1260</v>
      </c>
      <c r="I688" s="11">
        <v>2712</v>
      </c>
      <c r="J688" s="10" t="s">
        <v>140</v>
      </c>
      <c r="K688" s="55" t="s">
        <v>4184</v>
      </c>
      <c r="L688" s="185">
        <v>1</v>
      </c>
      <c r="M688" s="338" t="s">
        <v>2000</v>
      </c>
      <c r="N688" s="186"/>
      <c r="O688" s="212"/>
      <c r="P688" s="73" t="s">
        <v>2001</v>
      </c>
      <c r="Q688" s="187">
        <f t="shared" ref="Q688:Q744" si="50">R688*R$2</f>
        <v>14.095855</v>
      </c>
      <c r="R688" s="56" t="str">
        <f t="shared" si="47"/>
        <v>13,361</v>
      </c>
      <c r="S688" s="342" t="str">
        <f t="shared" si="48"/>
        <v>2712SB</v>
      </c>
      <c r="T688" s="24"/>
      <c r="U688" s="21"/>
      <c r="V688" s="24"/>
      <c r="W688" s="21"/>
      <c r="X688" s="21"/>
      <c r="Y688" s="21"/>
      <c r="Z688" s="83"/>
      <c r="AA688" s="83"/>
      <c r="AB688" s="84"/>
      <c r="AC688" s="85"/>
      <c r="AD688" s="85"/>
      <c r="AE688" s="86"/>
      <c r="AF688" s="83"/>
    </row>
    <row r="689" spans="1:32" customFormat="1" ht="40" customHeight="1" thickBot="1" x14ac:dyDescent="1.1000000000000001">
      <c r="A689" s="28">
        <v>2</v>
      </c>
      <c r="B689" s="270" t="s">
        <v>40</v>
      </c>
      <c r="C689" s="28">
        <v>4</v>
      </c>
      <c r="D689" s="294" t="s">
        <v>2657</v>
      </c>
      <c r="E689" s="54">
        <f t="shared" si="49"/>
        <v>43864</v>
      </c>
      <c r="F689" s="188">
        <v>43864</v>
      </c>
      <c r="G689" s="360" t="s">
        <v>3554</v>
      </c>
      <c r="H689" s="4" t="s">
        <v>1260</v>
      </c>
      <c r="I689" s="11">
        <v>2713</v>
      </c>
      <c r="J689" s="10" t="s">
        <v>140</v>
      </c>
      <c r="K689" s="55" t="s">
        <v>4185</v>
      </c>
      <c r="L689" s="185">
        <v>1</v>
      </c>
      <c r="M689" s="338" t="s">
        <v>2002</v>
      </c>
      <c r="N689" s="186"/>
      <c r="O689" s="212"/>
      <c r="P689" s="73" t="s">
        <v>2003</v>
      </c>
      <c r="Q689" s="187">
        <f t="shared" si="50"/>
        <v>14.095855</v>
      </c>
      <c r="R689" s="56" t="str">
        <f t="shared" si="47"/>
        <v>13,361</v>
      </c>
      <c r="S689" s="342" t="str">
        <f t="shared" si="48"/>
        <v>2713SB</v>
      </c>
      <c r="T689" s="24"/>
      <c r="U689" s="21"/>
      <c r="V689" s="24"/>
      <c r="W689" s="21"/>
      <c r="X689" s="21"/>
      <c r="Y689" s="21"/>
      <c r="Z689" s="83"/>
      <c r="AA689" s="83"/>
      <c r="AB689" s="84"/>
      <c r="AC689" s="85"/>
      <c r="AD689" s="85"/>
      <c r="AE689" s="86"/>
      <c r="AF689" s="83"/>
    </row>
    <row r="690" spans="1:32" customFormat="1" ht="40" customHeight="1" thickBot="1" x14ac:dyDescent="1.1000000000000001">
      <c r="A690" s="28">
        <v>2</v>
      </c>
      <c r="B690" s="270" t="s">
        <v>40</v>
      </c>
      <c r="C690" s="28">
        <v>4</v>
      </c>
      <c r="D690" s="294" t="s">
        <v>2657</v>
      </c>
      <c r="E690" s="54">
        <f t="shared" si="49"/>
        <v>43514</v>
      </c>
      <c r="F690" s="188">
        <v>43514</v>
      </c>
      <c r="G690" s="360" t="s">
        <v>3554</v>
      </c>
      <c r="H690" s="4" t="s">
        <v>1260</v>
      </c>
      <c r="I690" s="11">
        <v>2714</v>
      </c>
      <c r="J690" s="10" t="s">
        <v>140</v>
      </c>
      <c r="K690" s="55" t="s">
        <v>4186</v>
      </c>
      <c r="L690" s="185">
        <v>1</v>
      </c>
      <c r="M690" s="338" t="s">
        <v>1698</v>
      </c>
      <c r="N690" s="186"/>
      <c r="O690" s="212"/>
      <c r="P690" s="73" t="s">
        <v>887</v>
      </c>
      <c r="Q690" s="187">
        <f t="shared" si="50"/>
        <v>14.095855</v>
      </c>
      <c r="R690" s="56" t="str">
        <f t="shared" si="47"/>
        <v>13,361</v>
      </c>
      <c r="S690" s="342" t="str">
        <f t="shared" si="48"/>
        <v>2714SB</v>
      </c>
      <c r="T690" s="24"/>
      <c r="U690" s="21"/>
      <c r="V690" s="24"/>
      <c r="W690" s="21"/>
      <c r="X690" s="21"/>
      <c r="Y690" s="21"/>
      <c r="Z690" s="83"/>
      <c r="AA690" s="83"/>
      <c r="AB690" s="84"/>
      <c r="AC690" s="85"/>
      <c r="AD690" s="85"/>
      <c r="AE690" s="86"/>
      <c r="AF690" s="83"/>
    </row>
    <row r="691" spans="1:32" customFormat="1" ht="40" customHeight="1" thickBot="1" x14ac:dyDescent="1.1000000000000001">
      <c r="A691" s="28">
        <v>2</v>
      </c>
      <c r="B691" s="270" t="s">
        <v>40</v>
      </c>
      <c r="C691" s="28">
        <v>4</v>
      </c>
      <c r="D691" s="294" t="s">
        <v>2528</v>
      </c>
      <c r="E691" s="54">
        <f t="shared" si="49"/>
        <v>43717</v>
      </c>
      <c r="F691" s="188">
        <v>43717</v>
      </c>
      <c r="G691" s="360" t="s">
        <v>3554</v>
      </c>
      <c r="H691" s="4" t="s">
        <v>1260</v>
      </c>
      <c r="I691" s="11">
        <v>2715</v>
      </c>
      <c r="J691" s="10" t="s">
        <v>140</v>
      </c>
      <c r="K691" s="55" t="s">
        <v>4187</v>
      </c>
      <c r="L691" s="185">
        <v>1</v>
      </c>
      <c r="M691" s="338" t="s">
        <v>1142</v>
      </c>
      <c r="N691" s="186"/>
      <c r="O691" s="212"/>
      <c r="P691" s="220" t="s">
        <v>1143</v>
      </c>
      <c r="Q691" s="187">
        <f t="shared" si="50"/>
        <v>14.095855</v>
      </c>
      <c r="R691" s="56" t="str">
        <f t="shared" si="47"/>
        <v>13,361</v>
      </c>
      <c r="S691" s="342" t="str">
        <f t="shared" si="48"/>
        <v>2715SB</v>
      </c>
      <c r="T691" s="24"/>
      <c r="U691" s="21"/>
      <c r="V691" s="24"/>
      <c r="W691" s="21"/>
      <c r="X691" s="21"/>
      <c r="Y691" s="21"/>
      <c r="Z691" s="83"/>
      <c r="AA691" s="83"/>
      <c r="AB691" s="84"/>
      <c r="AC691" s="85"/>
      <c r="AD691" s="85"/>
      <c r="AE691" s="86"/>
      <c r="AF691" s="83"/>
    </row>
    <row r="692" spans="1:32" customFormat="1" ht="40" customHeight="1" thickBot="1" x14ac:dyDescent="1.1000000000000001">
      <c r="A692" s="28">
        <v>2</v>
      </c>
      <c r="B692" s="270" t="s">
        <v>40</v>
      </c>
      <c r="C692" s="28">
        <v>4</v>
      </c>
      <c r="D692" s="294" t="s">
        <v>2528</v>
      </c>
      <c r="E692" s="54">
        <f t="shared" si="49"/>
        <v>43346</v>
      </c>
      <c r="F692" s="188">
        <v>43346</v>
      </c>
      <c r="G692" s="360" t="s">
        <v>3554</v>
      </c>
      <c r="H692" s="4" t="s">
        <v>1260</v>
      </c>
      <c r="I692" s="11">
        <v>2716</v>
      </c>
      <c r="J692" s="10" t="s">
        <v>140</v>
      </c>
      <c r="K692" s="55" t="s">
        <v>4188</v>
      </c>
      <c r="L692" s="185">
        <v>1</v>
      </c>
      <c r="M692" s="338" t="s">
        <v>640</v>
      </c>
      <c r="N692" s="186"/>
      <c r="O692" s="212"/>
      <c r="P692" s="73" t="s">
        <v>641</v>
      </c>
      <c r="Q692" s="187">
        <f t="shared" si="50"/>
        <v>14.095855</v>
      </c>
      <c r="R692" s="56" t="str">
        <f t="shared" si="47"/>
        <v>13,361</v>
      </c>
      <c r="S692" s="342" t="str">
        <f t="shared" si="48"/>
        <v>2716SB</v>
      </c>
      <c r="T692" s="24"/>
      <c r="U692" s="21"/>
      <c r="V692" s="24"/>
      <c r="W692" s="21"/>
      <c r="X692" s="21"/>
      <c r="Y692" s="21"/>
      <c r="Z692" s="83"/>
      <c r="AA692" s="83"/>
      <c r="AB692" s="84"/>
      <c r="AC692" s="85"/>
      <c r="AD692" s="85"/>
      <c r="AE692" s="86"/>
      <c r="AF692" s="83"/>
    </row>
    <row r="693" spans="1:32" customFormat="1" ht="40" customHeight="1" thickBot="1" x14ac:dyDescent="1.1000000000000001">
      <c r="A693" s="28">
        <v>2</v>
      </c>
      <c r="B693" s="270" t="s">
        <v>40</v>
      </c>
      <c r="C693" s="28">
        <v>4</v>
      </c>
      <c r="D693" s="294" t="s">
        <v>2514</v>
      </c>
      <c r="E693" s="54">
        <f t="shared" si="49"/>
        <v>42982</v>
      </c>
      <c r="F693" s="188">
        <v>42982</v>
      </c>
      <c r="G693" s="360" t="s">
        <v>3554</v>
      </c>
      <c r="H693" s="4" t="s">
        <v>1260</v>
      </c>
      <c r="I693" s="11">
        <v>2717</v>
      </c>
      <c r="J693" s="10" t="s">
        <v>140</v>
      </c>
      <c r="K693" s="55" t="s">
        <v>4189</v>
      </c>
      <c r="L693" s="185">
        <v>1</v>
      </c>
      <c r="M693" s="338" t="s">
        <v>459</v>
      </c>
      <c r="N693" s="186"/>
      <c r="O693" s="212"/>
      <c r="P693" s="221" t="s">
        <v>460</v>
      </c>
      <c r="Q693" s="187">
        <f t="shared" si="50"/>
        <v>14.095855</v>
      </c>
      <c r="R693" s="56" t="str">
        <f t="shared" si="47"/>
        <v>13,361</v>
      </c>
      <c r="S693" s="342" t="str">
        <f t="shared" si="48"/>
        <v>2717SB</v>
      </c>
      <c r="T693" s="24"/>
      <c r="U693" s="21"/>
      <c r="V693" s="24"/>
      <c r="W693" s="21"/>
      <c r="X693" s="21"/>
      <c r="Y693" s="21"/>
      <c r="Z693" s="83"/>
      <c r="AA693" s="83"/>
      <c r="AB693" s="84"/>
      <c r="AC693" s="85"/>
      <c r="AD693" s="85"/>
      <c r="AE693" s="86"/>
      <c r="AF693" s="83"/>
    </row>
    <row r="694" spans="1:32" customFormat="1" ht="40" customHeight="1" thickBot="1" x14ac:dyDescent="1.1000000000000001">
      <c r="A694" s="28">
        <v>7</v>
      </c>
      <c r="B694" s="270" t="s">
        <v>50</v>
      </c>
      <c r="C694" s="28">
        <v>1</v>
      </c>
      <c r="D694" s="294" t="s">
        <v>2514</v>
      </c>
      <c r="E694" s="54">
        <f t="shared" si="49"/>
        <v>42982</v>
      </c>
      <c r="F694" s="188">
        <v>42982</v>
      </c>
      <c r="G694" s="360" t="s">
        <v>3554</v>
      </c>
      <c r="H694" s="4" t="s">
        <v>1260</v>
      </c>
      <c r="I694" s="11">
        <v>2718</v>
      </c>
      <c r="J694" s="10" t="s">
        <v>140</v>
      </c>
      <c r="K694" s="55" t="s">
        <v>4190</v>
      </c>
      <c r="L694" s="185">
        <v>1</v>
      </c>
      <c r="M694" s="338" t="s">
        <v>461</v>
      </c>
      <c r="N694" s="186"/>
      <c r="O694" s="212"/>
      <c r="P694" s="73" t="s">
        <v>462</v>
      </c>
      <c r="Q694" s="187">
        <f t="shared" si="50"/>
        <v>14.095855</v>
      </c>
      <c r="R694" s="56" t="str">
        <f t="shared" si="47"/>
        <v>13,361</v>
      </c>
      <c r="S694" s="342" t="str">
        <f t="shared" si="48"/>
        <v>2718SB</v>
      </c>
      <c r="T694" s="24"/>
      <c r="U694" s="21"/>
      <c r="V694" s="24"/>
      <c r="W694" s="21"/>
      <c r="X694" s="21"/>
      <c r="Y694" s="21"/>
      <c r="Z694" s="83"/>
      <c r="AA694" s="83"/>
      <c r="AB694" s="84"/>
      <c r="AC694" s="85"/>
      <c r="AD694" s="85"/>
      <c r="AE694" s="86"/>
      <c r="AF694" s="83"/>
    </row>
    <row r="695" spans="1:32" customFormat="1" ht="40" customHeight="1" thickBot="1" x14ac:dyDescent="1.1000000000000001">
      <c r="A695" s="28">
        <v>7</v>
      </c>
      <c r="B695" s="270" t="s">
        <v>50</v>
      </c>
      <c r="C695" s="28">
        <v>1</v>
      </c>
      <c r="D695" s="294" t="s">
        <v>2514</v>
      </c>
      <c r="E695" s="54">
        <f t="shared" si="49"/>
        <v>42401</v>
      </c>
      <c r="F695" s="188">
        <v>42401</v>
      </c>
      <c r="G695" s="360" t="s">
        <v>3554</v>
      </c>
      <c r="H695" s="4" t="s">
        <v>1260</v>
      </c>
      <c r="I695" s="11">
        <v>2719</v>
      </c>
      <c r="J695" s="10" t="s">
        <v>140</v>
      </c>
      <c r="K695" s="55" t="s">
        <v>4191</v>
      </c>
      <c r="L695" s="185">
        <v>1</v>
      </c>
      <c r="M695" s="338" t="s">
        <v>1699</v>
      </c>
      <c r="N695" s="186"/>
      <c r="O695" s="212"/>
      <c r="P695" s="73" t="s">
        <v>239</v>
      </c>
      <c r="Q695" s="187">
        <f t="shared" si="50"/>
        <v>14.095855</v>
      </c>
      <c r="R695" s="56" t="str">
        <f t="shared" si="47"/>
        <v>13,361</v>
      </c>
      <c r="S695" s="342" t="str">
        <f t="shared" si="48"/>
        <v>2719SB</v>
      </c>
      <c r="T695" s="24"/>
      <c r="U695" s="21"/>
      <c r="V695" s="24"/>
      <c r="W695" s="21"/>
      <c r="X695" s="21"/>
      <c r="Y695" s="21"/>
      <c r="Z695" s="83"/>
      <c r="AA695" s="83"/>
      <c r="AB695" s="84"/>
      <c r="AC695" s="85"/>
      <c r="AD695" s="85"/>
      <c r="AE695" s="86"/>
      <c r="AF695" s="83"/>
    </row>
    <row r="696" spans="1:32" customFormat="1" ht="40" customHeight="1" thickBot="1" x14ac:dyDescent="1.1000000000000001">
      <c r="A696" s="28">
        <v>7</v>
      </c>
      <c r="B696" s="270" t="s">
        <v>50</v>
      </c>
      <c r="C696" s="28">
        <v>1</v>
      </c>
      <c r="D696" s="294" t="s">
        <v>2515</v>
      </c>
      <c r="E696" s="54">
        <f t="shared" si="49"/>
        <v>45845</v>
      </c>
      <c r="F696" s="188">
        <v>45845</v>
      </c>
      <c r="G696" s="360" t="s">
        <v>3554</v>
      </c>
      <c r="H696" s="4" t="s">
        <v>1260</v>
      </c>
      <c r="I696" s="11">
        <v>2720</v>
      </c>
      <c r="J696" s="10" t="s">
        <v>140</v>
      </c>
      <c r="K696" s="55" t="s">
        <v>4192</v>
      </c>
      <c r="L696" s="185">
        <v>2</v>
      </c>
      <c r="M696" s="241">
        <v>9782758556763</v>
      </c>
      <c r="N696" s="186" t="s">
        <v>2960</v>
      </c>
      <c r="O696" s="212">
        <v>45845</v>
      </c>
      <c r="P696" s="73" t="s">
        <v>5333</v>
      </c>
      <c r="Q696" s="187">
        <f t="shared" si="50"/>
        <v>14.095855</v>
      </c>
      <c r="R696" s="56" t="str">
        <f t="shared" si="47"/>
        <v>13,361</v>
      </c>
      <c r="S696" s="342" t="str">
        <f t="shared" si="48"/>
        <v>2720SB</v>
      </c>
      <c r="T696" s="24"/>
      <c r="U696" s="21"/>
      <c r="V696" s="24"/>
      <c r="W696" s="21"/>
      <c r="X696" s="21"/>
      <c r="Y696" s="21"/>
      <c r="Z696" s="83"/>
      <c r="AA696" s="83"/>
      <c r="AB696" s="84"/>
      <c r="AC696" s="85"/>
      <c r="AD696" s="85"/>
      <c r="AE696" s="86"/>
      <c r="AF696" s="83"/>
    </row>
    <row r="697" spans="1:32" customFormat="1" ht="40" customHeight="1" thickBot="1" x14ac:dyDescent="1.1000000000000001">
      <c r="A697" s="28">
        <v>7</v>
      </c>
      <c r="B697" s="270" t="s">
        <v>50</v>
      </c>
      <c r="C697" s="28">
        <v>1</v>
      </c>
      <c r="D697" s="294" t="s">
        <v>2515</v>
      </c>
      <c r="E697" s="54">
        <f t="shared" si="49"/>
        <v>42632</v>
      </c>
      <c r="F697" s="188">
        <v>42632</v>
      </c>
      <c r="G697" s="360" t="s">
        <v>3554</v>
      </c>
      <c r="H697" s="4" t="s">
        <v>1260</v>
      </c>
      <c r="I697" s="11">
        <v>2721</v>
      </c>
      <c r="J697" s="10" t="s">
        <v>140</v>
      </c>
      <c r="K697" s="55" t="s">
        <v>4193</v>
      </c>
      <c r="L697" s="185">
        <v>1</v>
      </c>
      <c r="M697" s="338" t="s">
        <v>1700</v>
      </c>
      <c r="N697" s="186"/>
      <c r="O697" s="212"/>
      <c r="P697" s="73" t="s">
        <v>326</v>
      </c>
      <c r="Q697" s="187">
        <f t="shared" si="50"/>
        <v>14.095855</v>
      </c>
      <c r="R697" s="56" t="str">
        <f t="shared" si="47"/>
        <v>13,361</v>
      </c>
      <c r="S697" s="342" t="str">
        <f t="shared" si="48"/>
        <v>2721SB</v>
      </c>
      <c r="T697" s="24"/>
      <c r="U697" s="21"/>
      <c r="V697" s="24"/>
      <c r="W697" s="21"/>
      <c r="X697" s="21"/>
      <c r="Y697" s="21"/>
      <c r="Z697" s="83"/>
      <c r="AA697" s="83"/>
      <c r="AB697" s="84"/>
      <c r="AC697" s="85"/>
      <c r="AD697" s="85"/>
      <c r="AE697" s="86"/>
      <c r="AF697" s="83"/>
    </row>
    <row r="698" spans="1:32" customFormat="1" ht="40" customHeight="1" thickBot="1" x14ac:dyDescent="1.1000000000000001">
      <c r="A698" s="28">
        <v>7</v>
      </c>
      <c r="B698" s="270" t="s">
        <v>50</v>
      </c>
      <c r="C698" s="28">
        <v>1</v>
      </c>
      <c r="D698" s="294" t="s">
        <v>2516</v>
      </c>
      <c r="E698" s="54">
        <f>SUM(F698)</f>
        <v>44655</v>
      </c>
      <c r="F698" s="188">
        <v>44655</v>
      </c>
      <c r="G698" s="360" t="s">
        <v>3540</v>
      </c>
      <c r="H698" s="4" t="s">
        <v>1260</v>
      </c>
      <c r="I698" s="11">
        <v>2722</v>
      </c>
      <c r="J698" s="10" t="s">
        <v>33</v>
      </c>
      <c r="K698" s="55" t="s">
        <v>4194</v>
      </c>
      <c r="L698" s="185">
        <v>4</v>
      </c>
      <c r="M698" s="338" t="s">
        <v>4925</v>
      </c>
      <c r="N698" s="186"/>
      <c r="O698" s="212"/>
      <c r="P698" s="73" t="s">
        <v>2794</v>
      </c>
      <c r="Q698" s="187">
        <f t="shared" si="50"/>
        <v>14.095855</v>
      </c>
      <c r="R698" s="56" t="str">
        <f t="shared" si="47"/>
        <v>13,361</v>
      </c>
      <c r="S698" s="342" t="str">
        <f t="shared" si="48"/>
        <v>2722ET</v>
      </c>
      <c r="T698" s="24"/>
      <c r="U698" s="21"/>
      <c r="V698" s="24"/>
      <c r="W698" s="21"/>
      <c r="X698" s="21"/>
      <c r="Y698" s="21"/>
      <c r="Z698" s="82" t="s">
        <v>127</v>
      </c>
      <c r="AA698" s="82" t="s">
        <v>128</v>
      </c>
      <c r="AB698" s="84"/>
      <c r="AC698" s="85"/>
      <c r="AD698" s="85"/>
      <c r="AE698" s="86"/>
      <c r="AF698" s="82" t="s">
        <v>129</v>
      </c>
    </row>
    <row r="699" spans="1:32" customFormat="1" ht="40" customHeight="1" thickBot="1" x14ac:dyDescent="1.1000000000000001">
      <c r="A699" s="28">
        <v>5</v>
      </c>
      <c r="B699" s="270" t="s">
        <v>46</v>
      </c>
      <c r="C699" s="28">
        <v>1</v>
      </c>
      <c r="D699" s="294" t="s">
        <v>2529</v>
      </c>
      <c r="E699" s="54">
        <f>SUM(F699)</f>
        <v>44830</v>
      </c>
      <c r="F699" s="188">
        <v>44830</v>
      </c>
      <c r="G699" s="360" t="s">
        <v>3540</v>
      </c>
      <c r="H699" s="4" t="s">
        <v>1260</v>
      </c>
      <c r="I699" s="11">
        <v>2723</v>
      </c>
      <c r="J699" s="10" t="s">
        <v>33</v>
      </c>
      <c r="K699" s="55" t="s">
        <v>4195</v>
      </c>
      <c r="L699" s="185">
        <v>4</v>
      </c>
      <c r="M699" s="338" t="s">
        <v>4926</v>
      </c>
      <c r="N699" s="186"/>
      <c r="O699" s="212"/>
      <c r="P699" s="73" t="s">
        <v>2851</v>
      </c>
      <c r="Q699" s="187">
        <f t="shared" si="50"/>
        <v>14.095855</v>
      </c>
      <c r="R699" s="56" t="str">
        <f t="shared" si="47"/>
        <v>13,361</v>
      </c>
      <c r="S699" s="342" t="str">
        <f t="shared" si="48"/>
        <v>2723ET</v>
      </c>
      <c r="T699" s="24"/>
      <c r="U699" s="21"/>
      <c r="V699" s="24"/>
      <c r="W699" s="21"/>
      <c r="X699" s="21"/>
      <c r="Y699" s="21"/>
      <c r="Z699" s="82" t="s">
        <v>127</v>
      </c>
      <c r="AA699" s="82" t="s">
        <v>128</v>
      </c>
      <c r="AB699" s="84"/>
      <c r="AC699" s="85"/>
      <c r="AD699" s="85"/>
      <c r="AE699" s="86"/>
      <c r="AF699" s="82" t="s">
        <v>129</v>
      </c>
    </row>
    <row r="700" spans="1:32" customFormat="1" ht="40" customHeight="1" thickBot="1" x14ac:dyDescent="1.1000000000000001">
      <c r="A700" s="28">
        <v>5</v>
      </c>
      <c r="B700" s="270" t="s">
        <v>46</v>
      </c>
      <c r="C700" s="28">
        <v>1</v>
      </c>
      <c r="D700" s="294" t="s">
        <v>2517</v>
      </c>
      <c r="E700" s="54">
        <f t="shared" si="49"/>
        <v>42779</v>
      </c>
      <c r="F700" s="188">
        <v>42779</v>
      </c>
      <c r="G700" s="360" t="s">
        <v>3554</v>
      </c>
      <c r="H700" s="4" t="s">
        <v>1260</v>
      </c>
      <c r="I700" s="11">
        <v>2723</v>
      </c>
      <c r="J700" s="10" t="s">
        <v>140</v>
      </c>
      <c r="K700" s="55" t="s">
        <v>4196</v>
      </c>
      <c r="L700" s="185">
        <v>1</v>
      </c>
      <c r="M700" s="338" t="s">
        <v>1701</v>
      </c>
      <c r="N700" s="186"/>
      <c r="O700" s="212"/>
      <c r="P700" s="73" t="s">
        <v>377</v>
      </c>
      <c r="Q700" s="187">
        <f t="shared" si="50"/>
        <v>14.095855</v>
      </c>
      <c r="R700" s="56" t="str">
        <f t="shared" si="47"/>
        <v>13,361</v>
      </c>
      <c r="S700" s="342" t="str">
        <f t="shared" si="48"/>
        <v>2723SB</v>
      </c>
      <c r="T700" s="24"/>
      <c r="U700" s="21"/>
      <c r="V700" s="24"/>
      <c r="W700" s="21"/>
      <c r="X700" s="21"/>
      <c r="Y700" s="21"/>
      <c r="Z700" s="83"/>
      <c r="AA700" s="83"/>
      <c r="AB700" s="84"/>
      <c r="AC700" s="85"/>
      <c r="AD700" s="85"/>
      <c r="AE700" s="86"/>
      <c r="AF700" s="83"/>
    </row>
    <row r="701" spans="1:32" customFormat="1" ht="40" customHeight="1" thickBot="1" x14ac:dyDescent="1.1000000000000001">
      <c r="A701" s="28">
        <v>5</v>
      </c>
      <c r="B701" s="270" t="s">
        <v>46</v>
      </c>
      <c r="C701" s="28">
        <v>1</v>
      </c>
      <c r="D701" s="294" t="s">
        <v>2517</v>
      </c>
      <c r="E701" s="54">
        <f t="shared" si="49"/>
        <v>42632</v>
      </c>
      <c r="F701" s="188">
        <v>42632</v>
      </c>
      <c r="G701" s="360" t="s">
        <v>3554</v>
      </c>
      <c r="H701" s="4" t="s">
        <v>1260</v>
      </c>
      <c r="I701" s="11">
        <v>2725</v>
      </c>
      <c r="J701" s="10" t="s">
        <v>140</v>
      </c>
      <c r="K701" s="55" t="s">
        <v>4197</v>
      </c>
      <c r="L701" s="185">
        <v>1</v>
      </c>
      <c r="M701" s="338" t="s">
        <v>1702</v>
      </c>
      <c r="N701" s="186"/>
      <c r="O701" s="212"/>
      <c r="P701" s="73" t="s">
        <v>327</v>
      </c>
      <c r="Q701" s="187">
        <f t="shared" si="50"/>
        <v>14.095855</v>
      </c>
      <c r="R701" s="56" t="str">
        <f t="shared" si="47"/>
        <v>13,361</v>
      </c>
      <c r="S701" s="342" t="str">
        <f t="shared" si="48"/>
        <v>2725SB</v>
      </c>
      <c r="T701" s="24"/>
      <c r="U701" s="21"/>
      <c r="V701" s="24"/>
      <c r="W701" s="21"/>
      <c r="X701" s="21"/>
      <c r="Y701" s="21"/>
      <c r="Z701" s="83"/>
      <c r="AA701" s="83"/>
      <c r="AB701" s="84"/>
      <c r="AC701" s="85"/>
      <c r="AD701" s="85"/>
      <c r="AE701" s="86"/>
      <c r="AF701" s="83"/>
    </row>
    <row r="702" spans="1:32" customFormat="1" ht="40" customHeight="1" thickBot="1" x14ac:dyDescent="1.1000000000000001">
      <c r="A702" s="28">
        <v>5</v>
      </c>
      <c r="B702" s="270" t="s">
        <v>46</v>
      </c>
      <c r="C702" s="28">
        <v>1</v>
      </c>
      <c r="D702" s="294" t="s">
        <v>2665</v>
      </c>
      <c r="E702" s="54">
        <f t="shared" si="49"/>
        <v>42632</v>
      </c>
      <c r="F702" s="188">
        <v>42632</v>
      </c>
      <c r="G702" s="360" t="s">
        <v>3554</v>
      </c>
      <c r="H702" s="4" t="s">
        <v>1260</v>
      </c>
      <c r="I702" s="11">
        <v>2726</v>
      </c>
      <c r="J702" s="10" t="s">
        <v>140</v>
      </c>
      <c r="K702" s="55" t="s">
        <v>4198</v>
      </c>
      <c r="L702" s="185">
        <v>1</v>
      </c>
      <c r="M702" s="338" t="s">
        <v>1703</v>
      </c>
      <c r="N702" s="186"/>
      <c r="O702" s="212"/>
      <c r="P702" s="221" t="s">
        <v>328</v>
      </c>
      <c r="Q702" s="187">
        <f t="shared" si="50"/>
        <v>14.095855</v>
      </c>
      <c r="R702" s="56" t="str">
        <f t="shared" si="47"/>
        <v>13,361</v>
      </c>
      <c r="S702" s="342" t="str">
        <f t="shared" si="48"/>
        <v>2726SB</v>
      </c>
      <c r="T702" s="24"/>
      <c r="U702" s="21"/>
      <c r="V702" s="24"/>
      <c r="W702" s="21"/>
      <c r="X702" s="21"/>
      <c r="Y702" s="21"/>
      <c r="Z702" s="83"/>
      <c r="AA702" s="83"/>
      <c r="AB702" s="84"/>
      <c r="AC702" s="85"/>
      <c r="AD702" s="85"/>
      <c r="AE702" s="86"/>
      <c r="AF702" s="83"/>
    </row>
    <row r="703" spans="1:32" customFormat="1" ht="40" customHeight="1" thickBot="1" x14ac:dyDescent="1.1000000000000001">
      <c r="A703" s="28">
        <v>19</v>
      </c>
      <c r="B703" s="270" t="s">
        <v>25</v>
      </c>
      <c r="C703" s="28">
        <v>1</v>
      </c>
      <c r="D703" s="296" t="s">
        <v>2666</v>
      </c>
      <c r="E703" s="54">
        <f t="shared" si="49"/>
        <v>42982</v>
      </c>
      <c r="F703" s="188">
        <v>42982</v>
      </c>
      <c r="G703" s="360" t="s">
        <v>3554</v>
      </c>
      <c r="H703" s="4" t="s">
        <v>1260</v>
      </c>
      <c r="I703" s="11">
        <v>2727</v>
      </c>
      <c r="J703" s="10" t="s">
        <v>140</v>
      </c>
      <c r="K703" s="55" t="s">
        <v>4199</v>
      </c>
      <c r="L703" s="185">
        <v>1</v>
      </c>
      <c r="M703" s="338" t="s">
        <v>463</v>
      </c>
      <c r="N703" s="186"/>
      <c r="O703" s="212"/>
      <c r="P703" s="221" t="s">
        <v>464</v>
      </c>
      <c r="Q703" s="187">
        <f t="shared" si="50"/>
        <v>14.095855</v>
      </c>
      <c r="R703" s="56" t="str">
        <f t="shared" si="47"/>
        <v>13,361</v>
      </c>
      <c r="S703" s="342" t="str">
        <f t="shared" si="48"/>
        <v>2727SB</v>
      </c>
      <c r="T703" s="24"/>
      <c r="U703" s="21"/>
      <c r="V703" s="24"/>
      <c r="W703" s="21"/>
      <c r="X703" s="21"/>
      <c r="Y703" s="21"/>
      <c r="Z703" s="83"/>
      <c r="AA703" s="83"/>
      <c r="AB703" s="84"/>
      <c r="AC703" s="85"/>
      <c r="AD703" s="85"/>
      <c r="AE703" s="86"/>
      <c r="AF703" s="83"/>
    </row>
    <row r="704" spans="1:32" customFormat="1" ht="40" customHeight="1" thickBot="1" x14ac:dyDescent="1.1000000000000001">
      <c r="A704" s="28">
        <v>19</v>
      </c>
      <c r="B704" s="270" t="s">
        <v>25</v>
      </c>
      <c r="C704" s="28">
        <v>1</v>
      </c>
      <c r="D704" s="296" t="s">
        <v>2667</v>
      </c>
      <c r="E704" s="54">
        <f t="shared" si="49"/>
        <v>42982</v>
      </c>
      <c r="F704" s="188">
        <v>42982</v>
      </c>
      <c r="G704" s="360" t="s">
        <v>3554</v>
      </c>
      <c r="H704" s="4" t="s">
        <v>1260</v>
      </c>
      <c r="I704" s="11">
        <v>2728</v>
      </c>
      <c r="J704" s="10" t="s">
        <v>140</v>
      </c>
      <c r="K704" s="55" t="s">
        <v>4200</v>
      </c>
      <c r="L704" s="185">
        <v>1</v>
      </c>
      <c r="M704" s="338" t="s">
        <v>465</v>
      </c>
      <c r="N704" s="186"/>
      <c r="O704" s="212"/>
      <c r="P704" s="220" t="s">
        <v>466</v>
      </c>
      <c r="Q704" s="187">
        <f t="shared" si="50"/>
        <v>14.095855</v>
      </c>
      <c r="R704" s="56" t="str">
        <f t="shared" si="47"/>
        <v>13,361</v>
      </c>
      <c r="S704" s="342" t="str">
        <f t="shared" si="48"/>
        <v>2728SB</v>
      </c>
      <c r="T704" s="24"/>
      <c r="U704" s="21"/>
      <c r="V704" s="24"/>
      <c r="W704" s="21"/>
      <c r="X704" s="21"/>
      <c r="Y704" s="21"/>
      <c r="Z704" s="83"/>
      <c r="AA704" s="83"/>
      <c r="AB704" s="84"/>
      <c r="AC704" s="85"/>
      <c r="AD704" s="85"/>
      <c r="AE704" s="86"/>
      <c r="AF704" s="83"/>
    </row>
    <row r="705" spans="1:32" customFormat="1" ht="40" customHeight="1" thickBot="1" x14ac:dyDescent="1.1000000000000001">
      <c r="A705" s="28">
        <v>18</v>
      </c>
      <c r="B705" s="270" t="s">
        <v>107</v>
      </c>
      <c r="C705" s="28">
        <v>7</v>
      </c>
      <c r="D705" s="294" t="s">
        <v>2667</v>
      </c>
      <c r="E705" s="54">
        <f t="shared" si="49"/>
        <v>42807</v>
      </c>
      <c r="F705" s="188">
        <v>42807</v>
      </c>
      <c r="G705" s="360" t="s">
        <v>3554</v>
      </c>
      <c r="H705" s="4" t="s">
        <v>1260</v>
      </c>
      <c r="I705" s="11">
        <v>2729</v>
      </c>
      <c r="J705" s="10" t="s">
        <v>140</v>
      </c>
      <c r="K705" s="55" t="s">
        <v>4201</v>
      </c>
      <c r="L705" s="185">
        <v>1</v>
      </c>
      <c r="M705" s="338" t="s">
        <v>1704</v>
      </c>
      <c r="N705" s="186"/>
      <c r="O705" s="212"/>
      <c r="P705" s="73" t="s">
        <v>402</v>
      </c>
      <c r="Q705" s="187">
        <f t="shared" si="50"/>
        <v>14.095855</v>
      </c>
      <c r="R705" s="56" t="str">
        <f t="shared" si="47"/>
        <v>13,361</v>
      </c>
      <c r="S705" s="342" t="str">
        <f t="shared" si="48"/>
        <v>2729SB</v>
      </c>
      <c r="T705" s="24"/>
      <c r="U705" s="21"/>
      <c r="V705" s="24"/>
      <c r="W705" s="21"/>
      <c r="X705" s="21"/>
      <c r="Y705" s="21"/>
      <c r="Z705" s="83"/>
      <c r="AA705" s="83"/>
      <c r="AB705" s="84"/>
      <c r="AC705" s="85"/>
      <c r="AD705" s="85"/>
      <c r="AE705" s="86"/>
      <c r="AF705" s="83"/>
    </row>
    <row r="706" spans="1:32" customFormat="1" ht="40" customHeight="1" thickBot="1" x14ac:dyDescent="1.1000000000000001">
      <c r="A706" s="28">
        <v>18</v>
      </c>
      <c r="B706" s="270" t="s">
        <v>107</v>
      </c>
      <c r="C706" s="28">
        <v>7</v>
      </c>
      <c r="D706" s="294" t="s">
        <v>2668</v>
      </c>
      <c r="E706" s="54">
        <f t="shared" si="49"/>
        <v>45845</v>
      </c>
      <c r="F706" s="188">
        <v>45845</v>
      </c>
      <c r="G706" s="360" t="s">
        <v>3554</v>
      </c>
      <c r="H706" s="4" t="s">
        <v>1260</v>
      </c>
      <c r="I706" s="11">
        <v>2730</v>
      </c>
      <c r="J706" s="10" t="s">
        <v>140</v>
      </c>
      <c r="K706" s="55" t="s">
        <v>4202</v>
      </c>
      <c r="L706" s="185">
        <v>2</v>
      </c>
      <c r="M706" s="241">
        <v>9782758557005</v>
      </c>
      <c r="N706" s="186" t="s">
        <v>2960</v>
      </c>
      <c r="O706" s="212">
        <v>45845</v>
      </c>
      <c r="P706" s="73" t="s">
        <v>5334</v>
      </c>
      <c r="Q706" s="187">
        <f t="shared" si="50"/>
        <v>14.095855</v>
      </c>
      <c r="R706" s="56" t="str">
        <f t="shared" si="47"/>
        <v>13,361</v>
      </c>
      <c r="S706" s="342" t="str">
        <f t="shared" si="48"/>
        <v>2730SB</v>
      </c>
      <c r="T706" s="24"/>
      <c r="U706" s="21"/>
      <c r="V706" s="24"/>
      <c r="W706" s="21"/>
      <c r="X706" s="21"/>
      <c r="Y706" s="21"/>
      <c r="Z706" s="83"/>
      <c r="AA706" s="83"/>
      <c r="AB706" s="84"/>
      <c r="AC706" s="85"/>
      <c r="AD706" s="85"/>
      <c r="AE706" s="86"/>
      <c r="AF706" s="83"/>
    </row>
    <row r="707" spans="1:32" customFormat="1" ht="40" customHeight="1" thickBot="1" x14ac:dyDescent="1.1000000000000001">
      <c r="A707" s="28">
        <v>19</v>
      </c>
      <c r="B707" s="270" t="s">
        <v>25</v>
      </c>
      <c r="C707" s="28">
        <v>1</v>
      </c>
      <c r="D707" s="294" t="s">
        <v>2530</v>
      </c>
      <c r="E707" s="54">
        <f t="shared" si="49"/>
        <v>44697</v>
      </c>
      <c r="F707" s="188">
        <v>44697</v>
      </c>
      <c r="G707" s="360" t="s">
        <v>3554</v>
      </c>
      <c r="H707" s="4" t="s">
        <v>1260</v>
      </c>
      <c r="I707" s="11">
        <v>2731</v>
      </c>
      <c r="J707" s="10" t="s">
        <v>140</v>
      </c>
      <c r="K707" s="55" t="s">
        <v>4203</v>
      </c>
      <c r="L707" s="185">
        <v>2</v>
      </c>
      <c r="M707" s="338" t="s">
        <v>4927</v>
      </c>
      <c r="N707" s="186"/>
      <c r="O707" s="212"/>
      <c r="P707" s="73" t="s">
        <v>2819</v>
      </c>
      <c r="Q707" s="187">
        <f t="shared" si="50"/>
        <v>14.095855</v>
      </c>
      <c r="R707" s="56" t="str">
        <f t="shared" si="47"/>
        <v>13,361</v>
      </c>
      <c r="S707" s="342" t="str">
        <f t="shared" si="48"/>
        <v>2731SB</v>
      </c>
      <c r="T707" s="24"/>
      <c r="U707" s="21"/>
      <c r="V707" s="24"/>
      <c r="W707" s="21"/>
      <c r="X707" s="21"/>
      <c r="Y707" s="21"/>
      <c r="Z707" s="83"/>
      <c r="AA707" s="83"/>
      <c r="AB707" s="84"/>
      <c r="AC707" s="85"/>
      <c r="AD707" s="85"/>
      <c r="AE707" s="86"/>
      <c r="AF707" s="83"/>
    </row>
    <row r="708" spans="1:32" customFormat="1" ht="40" customHeight="1" thickBot="1" x14ac:dyDescent="1.1000000000000001">
      <c r="A708" s="28">
        <v>18</v>
      </c>
      <c r="B708" s="270" t="s">
        <v>107</v>
      </c>
      <c r="C708" s="28">
        <v>7</v>
      </c>
      <c r="D708" s="294" t="s">
        <v>2530</v>
      </c>
      <c r="E708" s="54">
        <f t="shared" si="49"/>
        <v>42807</v>
      </c>
      <c r="F708" s="188">
        <v>42807</v>
      </c>
      <c r="G708" s="360" t="s">
        <v>3554</v>
      </c>
      <c r="H708" s="4" t="s">
        <v>1260</v>
      </c>
      <c r="I708" s="11">
        <v>2732</v>
      </c>
      <c r="J708" s="10" t="s">
        <v>140</v>
      </c>
      <c r="K708" s="55" t="s">
        <v>4204</v>
      </c>
      <c r="L708" s="185">
        <v>1</v>
      </c>
      <c r="M708" s="338" t="s">
        <v>1705</v>
      </c>
      <c r="N708" s="186"/>
      <c r="O708" s="212"/>
      <c r="P708" s="221" t="s">
        <v>403</v>
      </c>
      <c r="Q708" s="187">
        <f t="shared" si="50"/>
        <v>14.095855</v>
      </c>
      <c r="R708" s="56" t="str">
        <f t="shared" si="47"/>
        <v>13,361</v>
      </c>
      <c r="S708" s="342" t="str">
        <f t="shared" si="48"/>
        <v>2732SB</v>
      </c>
      <c r="T708" s="24"/>
      <c r="U708" s="21"/>
      <c r="V708" s="24"/>
      <c r="W708" s="21"/>
      <c r="X708" s="21"/>
      <c r="Y708" s="21"/>
      <c r="Z708" s="83"/>
      <c r="AA708" s="83"/>
      <c r="AB708" s="84"/>
      <c r="AC708" s="85"/>
      <c r="AD708" s="85"/>
      <c r="AE708" s="86"/>
      <c r="AF708" s="83"/>
    </row>
    <row r="709" spans="1:32" customFormat="1" ht="40" customHeight="1" thickBot="1" x14ac:dyDescent="1.1000000000000001">
      <c r="A709" s="28">
        <v>19</v>
      </c>
      <c r="B709" s="270" t="s">
        <v>25</v>
      </c>
      <c r="C709" s="28">
        <v>1</v>
      </c>
      <c r="D709" s="294" t="s">
        <v>2531</v>
      </c>
      <c r="E709" s="54">
        <f t="shared" si="49"/>
        <v>43717</v>
      </c>
      <c r="F709" s="188">
        <v>43717</v>
      </c>
      <c r="G709" s="360" t="s">
        <v>3554</v>
      </c>
      <c r="H709" s="4" t="s">
        <v>1260</v>
      </c>
      <c r="I709" s="11">
        <v>2733</v>
      </c>
      <c r="J709" s="10" t="s">
        <v>140</v>
      </c>
      <c r="K709" s="55" t="s">
        <v>4205</v>
      </c>
      <c r="L709" s="185">
        <v>1</v>
      </c>
      <c r="M709" s="338" t="s">
        <v>1706</v>
      </c>
      <c r="N709" s="186"/>
      <c r="O709" s="212"/>
      <c r="P709" s="222" t="s">
        <v>1144</v>
      </c>
      <c r="Q709" s="187">
        <f t="shared" si="50"/>
        <v>14.095855</v>
      </c>
      <c r="R709" s="56" t="str">
        <f t="shared" si="47"/>
        <v>13,361</v>
      </c>
      <c r="S709" s="342" t="str">
        <f t="shared" si="48"/>
        <v>2733SB</v>
      </c>
      <c r="T709" s="24"/>
      <c r="U709" s="21"/>
      <c r="V709" s="24"/>
      <c r="W709" s="21"/>
      <c r="X709" s="21"/>
      <c r="Y709" s="21"/>
      <c r="Z709" s="83"/>
      <c r="AA709" s="83"/>
      <c r="AB709" s="84"/>
      <c r="AC709" s="85"/>
      <c r="AD709" s="85"/>
      <c r="AE709" s="86"/>
      <c r="AF709" s="83"/>
    </row>
    <row r="710" spans="1:32" customFormat="1" ht="40" customHeight="1" thickBot="1" x14ac:dyDescent="1.1000000000000001">
      <c r="A710" s="28">
        <v>19</v>
      </c>
      <c r="B710" s="270" t="s">
        <v>25</v>
      </c>
      <c r="C710" s="28">
        <v>7</v>
      </c>
      <c r="D710" s="294" t="s">
        <v>2531</v>
      </c>
      <c r="E710" s="54">
        <f t="shared" si="49"/>
        <v>43717</v>
      </c>
      <c r="F710" s="188">
        <v>43717</v>
      </c>
      <c r="G710" s="360" t="s">
        <v>3554</v>
      </c>
      <c r="H710" s="4" t="s">
        <v>1260</v>
      </c>
      <c r="I710" s="11">
        <v>2734</v>
      </c>
      <c r="J710" s="10" t="s">
        <v>140</v>
      </c>
      <c r="K710" s="55" t="s">
        <v>4206</v>
      </c>
      <c r="L710" s="185">
        <v>1</v>
      </c>
      <c r="M710" s="338" t="s">
        <v>1707</v>
      </c>
      <c r="N710" s="186"/>
      <c r="O710" s="212"/>
      <c r="P710" s="73" t="s">
        <v>1145</v>
      </c>
      <c r="Q710" s="187">
        <f t="shared" si="50"/>
        <v>14.095855</v>
      </c>
      <c r="R710" s="56" t="str">
        <f t="shared" si="47"/>
        <v>13,361</v>
      </c>
      <c r="S710" s="342" t="str">
        <f t="shared" si="48"/>
        <v>2734SB</v>
      </c>
      <c r="T710" s="24"/>
      <c r="U710" s="21"/>
      <c r="V710" s="24"/>
      <c r="W710" s="21"/>
      <c r="X710" s="21"/>
      <c r="Y710" s="21"/>
      <c r="Z710" s="83"/>
      <c r="AA710" s="83"/>
      <c r="AB710" s="84"/>
      <c r="AC710" s="85"/>
      <c r="AD710" s="85"/>
      <c r="AE710" s="86"/>
      <c r="AF710" s="83"/>
    </row>
    <row r="711" spans="1:32" customFormat="1" ht="40" customHeight="1" thickBot="1" x14ac:dyDescent="1.1000000000000001">
      <c r="A711" s="28">
        <v>19</v>
      </c>
      <c r="B711" s="270" t="s">
        <v>25</v>
      </c>
      <c r="C711" s="28">
        <v>7</v>
      </c>
      <c r="D711" s="294" t="s">
        <v>2532</v>
      </c>
      <c r="E711" s="54">
        <f t="shared" si="49"/>
        <v>43717</v>
      </c>
      <c r="F711" s="188">
        <v>43717</v>
      </c>
      <c r="G711" s="360" t="s">
        <v>3554</v>
      </c>
      <c r="H711" s="4" t="s">
        <v>1260</v>
      </c>
      <c r="I711" s="11">
        <v>2735</v>
      </c>
      <c r="J711" s="10" t="s">
        <v>140</v>
      </c>
      <c r="K711" s="55" t="s">
        <v>4207</v>
      </c>
      <c r="L711" s="185">
        <v>1</v>
      </c>
      <c r="M711" s="338" t="s">
        <v>1708</v>
      </c>
      <c r="N711" s="186"/>
      <c r="O711" s="212"/>
      <c r="P711" s="73" t="s">
        <v>1146</v>
      </c>
      <c r="Q711" s="187">
        <f t="shared" si="50"/>
        <v>14.095855</v>
      </c>
      <c r="R711" s="56" t="str">
        <f t="shared" si="47"/>
        <v>13,361</v>
      </c>
      <c r="S711" s="342" t="str">
        <f t="shared" si="48"/>
        <v>2735SB</v>
      </c>
      <c r="T711" s="24"/>
      <c r="U711" s="21"/>
      <c r="V711" s="24"/>
      <c r="W711" s="21"/>
      <c r="X711" s="21"/>
      <c r="Y711" s="21"/>
      <c r="Z711" s="83"/>
      <c r="AA711" s="83"/>
      <c r="AB711" s="84"/>
      <c r="AC711" s="85"/>
      <c r="AD711" s="85"/>
      <c r="AE711" s="86"/>
      <c r="AF711" s="83"/>
    </row>
    <row r="712" spans="1:32" customFormat="1" ht="40" customHeight="1" thickBot="1" x14ac:dyDescent="1.1000000000000001">
      <c r="A712" s="28">
        <v>19</v>
      </c>
      <c r="B712" s="270" t="s">
        <v>25</v>
      </c>
      <c r="C712" s="28">
        <v>7</v>
      </c>
      <c r="D712" s="294" t="s">
        <v>2687</v>
      </c>
      <c r="E712" s="54">
        <f t="shared" si="49"/>
        <v>43717</v>
      </c>
      <c r="F712" s="188">
        <v>43717</v>
      </c>
      <c r="G712" s="360" t="s">
        <v>3554</v>
      </c>
      <c r="H712" s="4" t="s">
        <v>1260</v>
      </c>
      <c r="I712" s="11">
        <v>2736</v>
      </c>
      <c r="J712" s="10" t="s">
        <v>140</v>
      </c>
      <c r="K712" s="55" t="s">
        <v>4208</v>
      </c>
      <c r="L712" s="185">
        <v>1</v>
      </c>
      <c r="M712" s="338" t="s">
        <v>1709</v>
      </c>
      <c r="N712" s="186"/>
      <c r="O712" s="212"/>
      <c r="P712" s="221" t="s">
        <v>1147</v>
      </c>
      <c r="Q712" s="187">
        <f t="shared" si="50"/>
        <v>14.095855</v>
      </c>
      <c r="R712" s="56" t="str">
        <f t="shared" si="47"/>
        <v>13,361</v>
      </c>
      <c r="S712" s="342" t="str">
        <f t="shared" si="48"/>
        <v>2736SB</v>
      </c>
      <c r="T712" s="24"/>
      <c r="U712" s="21"/>
      <c r="V712" s="24"/>
      <c r="W712" s="21"/>
      <c r="X712" s="21"/>
      <c r="Y712" s="21"/>
      <c r="Z712" s="83"/>
      <c r="AA712" s="83"/>
      <c r="AB712" s="84"/>
      <c r="AC712" s="85"/>
      <c r="AD712" s="85"/>
      <c r="AE712" s="86"/>
      <c r="AF712" s="83"/>
    </row>
    <row r="713" spans="1:32" customFormat="1" ht="40" customHeight="1" thickBot="1" x14ac:dyDescent="1.1000000000000001">
      <c r="A713" s="28">
        <v>20</v>
      </c>
      <c r="B713" s="270" t="s">
        <v>136</v>
      </c>
      <c r="C713" s="28">
        <v>7</v>
      </c>
      <c r="D713" s="294" t="s">
        <v>2687</v>
      </c>
      <c r="E713" s="54">
        <f t="shared" si="49"/>
        <v>45670</v>
      </c>
      <c r="F713" s="188">
        <v>45670</v>
      </c>
      <c r="G713" s="360" t="s">
        <v>3554</v>
      </c>
      <c r="H713" s="4" t="s">
        <v>1260</v>
      </c>
      <c r="I713" s="11">
        <v>2737</v>
      </c>
      <c r="J713" s="10" t="s">
        <v>140</v>
      </c>
      <c r="K713" s="55" t="s">
        <v>3176</v>
      </c>
      <c r="L713" s="185">
        <v>2</v>
      </c>
      <c r="M713" s="338" t="s">
        <v>5145</v>
      </c>
      <c r="N713" s="186"/>
      <c r="O713" s="212"/>
      <c r="P713" s="73" t="s">
        <v>3346</v>
      </c>
      <c r="Q713" s="187">
        <f t="shared" si="50"/>
        <v>14.095855</v>
      </c>
      <c r="R713" s="56" t="str">
        <f t="shared" si="47"/>
        <v>13,361</v>
      </c>
      <c r="S713" s="342" t="str">
        <f t="shared" si="48"/>
        <v>2737SB</v>
      </c>
      <c r="T713" s="24"/>
      <c r="U713" s="21"/>
      <c r="V713" s="24"/>
      <c r="W713" s="21"/>
      <c r="X713" s="21"/>
      <c r="Y713" s="21"/>
      <c r="Z713" s="83"/>
      <c r="AA713" s="83"/>
      <c r="AB713" s="84"/>
      <c r="AC713" s="85"/>
      <c r="AD713" s="85"/>
      <c r="AE713" s="86"/>
      <c r="AF713" s="83"/>
    </row>
    <row r="714" spans="1:32" customFormat="1" ht="40" customHeight="1" thickBot="1" x14ac:dyDescent="1.1000000000000001">
      <c r="A714" s="28">
        <v>20</v>
      </c>
      <c r="B714" s="270" t="s">
        <v>136</v>
      </c>
      <c r="C714" s="28">
        <v>7</v>
      </c>
      <c r="D714" s="294" t="s">
        <v>2688</v>
      </c>
      <c r="E714" s="54">
        <f t="shared" si="49"/>
        <v>43514</v>
      </c>
      <c r="F714" s="188">
        <v>43514</v>
      </c>
      <c r="G714" s="360" t="s">
        <v>3554</v>
      </c>
      <c r="H714" s="4" t="s">
        <v>1260</v>
      </c>
      <c r="I714" s="11">
        <v>2738</v>
      </c>
      <c r="J714" s="10" t="s">
        <v>140</v>
      </c>
      <c r="K714" s="55" t="s">
        <v>4209</v>
      </c>
      <c r="L714" s="185">
        <v>1</v>
      </c>
      <c r="M714" s="338" t="s">
        <v>888</v>
      </c>
      <c r="N714" s="186"/>
      <c r="O714" s="212"/>
      <c r="P714" s="73" t="s">
        <v>889</v>
      </c>
      <c r="Q714" s="187">
        <f t="shared" si="50"/>
        <v>14.095855</v>
      </c>
      <c r="R714" s="56" t="str">
        <f t="shared" si="47"/>
        <v>13,361</v>
      </c>
      <c r="S714" s="342" t="str">
        <f t="shared" si="48"/>
        <v>2738SB</v>
      </c>
      <c r="T714" s="24"/>
      <c r="U714" s="21"/>
      <c r="V714" s="24"/>
      <c r="W714" s="21"/>
      <c r="X714" s="21"/>
      <c r="Y714" s="21"/>
      <c r="Z714" s="83"/>
      <c r="AA714" s="83"/>
      <c r="AB714" s="84"/>
      <c r="AC714" s="85"/>
      <c r="AD714" s="85"/>
      <c r="AE714" s="86"/>
      <c r="AF714" s="83"/>
    </row>
    <row r="715" spans="1:32" customFormat="1" ht="40" customHeight="1" x14ac:dyDescent="1.05">
      <c r="A715" s="28">
        <v>20</v>
      </c>
      <c r="B715" s="270" t="s">
        <v>136</v>
      </c>
      <c r="C715" s="28">
        <v>7</v>
      </c>
      <c r="D715" s="294" t="s">
        <v>2533</v>
      </c>
      <c r="E715" s="54">
        <f t="shared" si="49"/>
        <v>43381</v>
      </c>
      <c r="F715" s="188">
        <v>43381</v>
      </c>
      <c r="G715" s="360" t="s">
        <v>3540</v>
      </c>
      <c r="H715" s="4" t="s">
        <v>1260</v>
      </c>
      <c r="I715" s="11">
        <v>2739</v>
      </c>
      <c r="J715" s="10" t="s">
        <v>32</v>
      </c>
      <c r="K715" s="55" t="s">
        <v>4210</v>
      </c>
      <c r="L715" s="185">
        <v>4</v>
      </c>
      <c r="M715" s="338" t="s">
        <v>710</v>
      </c>
      <c r="N715" s="186"/>
      <c r="O715" s="212"/>
      <c r="P715" s="73" t="s">
        <v>711</v>
      </c>
      <c r="Q715" s="187">
        <f t="shared" si="50"/>
        <v>14.095855</v>
      </c>
      <c r="R715" s="56" t="str">
        <f t="shared" si="47"/>
        <v>13,361</v>
      </c>
      <c r="S715" s="342" t="str">
        <f t="shared" si="48"/>
        <v>2739OT</v>
      </c>
      <c r="T715" s="24"/>
      <c r="U715" s="21"/>
      <c r="V715" s="24"/>
      <c r="W715" s="21"/>
      <c r="X715" s="21"/>
      <c r="Y715" s="21"/>
      <c r="Z715" s="82" t="s">
        <v>127</v>
      </c>
      <c r="AA715" s="82" t="s">
        <v>128</v>
      </c>
      <c r="AB715" s="82"/>
      <c r="AC715" s="82"/>
      <c r="AD715" s="82"/>
      <c r="AE715" s="82"/>
      <c r="AF715" s="82" t="s">
        <v>129</v>
      </c>
    </row>
    <row r="716" spans="1:32" customFormat="1" ht="40" customHeight="1" x14ac:dyDescent="1.05">
      <c r="A716" s="28">
        <v>20</v>
      </c>
      <c r="B716" s="270" t="s">
        <v>136</v>
      </c>
      <c r="C716" s="28">
        <v>7</v>
      </c>
      <c r="D716" s="294" t="s">
        <v>2533</v>
      </c>
      <c r="E716" s="54">
        <f t="shared" si="49"/>
        <v>43578</v>
      </c>
      <c r="F716" s="188">
        <v>43578</v>
      </c>
      <c r="G716" s="360" t="s">
        <v>3540</v>
      </c>
      <c r="H716" s="4" t="s">
        <v>1260</v>
      </c>
      <c r="I716" s="11">
        <v>2740</v>
      </c>
      <c r="J716" s="10" t="s">
        <v>33</v>
      </c>
      <c r="K716" s="55" t="s">
        <v>4211</v>
      </c>
      <c r="L716" s="185">
        <v>4</v>
      </c>
      <c r="M716" s="338" t="s">
        <v>1710</v>
      </c>
      <c r="N716" s="186"/>
      <c r="O716" s="212"/>
      <c r="P716" s="73" t="s">
        <v>976</v>
      </c>
      <c r="Q716" s="187">
        <f t="shared" si="50"/>
        <v>14.095855</v>
      </c>
      <c r="R716" s="56" t="str">
        <f t="shared" si="47"/>
        <v>13,361</v>
      </c>
      <c r="S716" s="342" t="str">
        <f t="shared" si="48"/>
        <v>2740ET</v>
      </c>
      <c r="T716" s="24"/>
      <c r="U716" s="21"/>
      <c r="V716" s="24"/>
      <c r="W716" s="21"/>
      <c r="X716" s="21"/>
      <c r="Y716" s="21"/>
      <c r="Z716" s="82" t="s">
        <v>127</v>
      </c>
      <c r="AA716" s="82" t="s">
        <v>128</v>
      </c>
      <c r="AB716" s="82"/>
      <c r="AC716" s="82"/>
      <c r="AD716" s="82"/>
      <c r="AE716" s="82"/>
      <c r="AF716" s="82" t="s">
        <v>129</v>
      </c>
    </row>
    <row r="717" spans="1:32" customFormat="1" ht="40" customHeight="1" x14ac:dyDescent="1.05">
      <c r="A717" s="28">
        <v>20</v>
      </c>
      <c r="B717" s="270" t="s">
        <v>136</v>
      </c>
      <c r="C717" s="28">
        <v>7</v>
      </c>
      <c r="D717" s="294" t="s">
        <v>2525</v>
      </c>
      <c r="E717" s="54">
        <f t="shared" si="49"/>
        <v>43535</v>
      </c>
      <c r="F717" s="188">
        <v>43535</v>
      </c>
      <c r="G717" s="360" t="s">
        <v>3540</v>
      </c>
      <c r="H717" s="4" t="s">
        <v>1260</v>
      </c>
      <c r="I717" s="11">
        <v>2741</v>
      </c>
      <c r="J717" s="10" t="s">
        <v>33</v>
      </c>
      <c r="K717" s="55" t="s">
        <v>4212</v>
      </c>
      <c r="L717" s="185">
        <v>5</v>
      </c>
      <c r="M717" s="338" t="s">
        <v>940</v>
      </c>
      <c r="N717" s="186"/>
      <c r="O717" s="212"/>
      <c r="P717" s="221" t="s">
        <v>941</v>
      </c>
      <c r="Q717" s="187">
        <f t="shared" si="50"/>
        <v>14.095855</v>
      </c>
      <c r="R717" s="56" t="str">
        <f t="shared" si="47"/>
        <v>13,361</v>
      </c>
      <c r="S717" s="342" t="str">
        <f t="shared" si="48"/>
        <v>2741ET</v>
      </c>
      <c r="T717" s="24"/>
      <c r="U717" s="21"/>
      <c r="V717" s="24"/>
      <c r="W717" s="21"/>
      <c r="X717" s="21"/>
      <c r="Y717" s="21"/>
      <c r="Z717" s="82" t="s">
        <v>127</v>
      </c>
      <c r="AA717" s="82" t="s">
        <v>128</v>
      </c>
      <c r="AB717" s="82"/>
      <c r="AC717" s="82"/>
      <c r="AD717" s="82"/>
      <c r="AE717" s="82"/>
      <c r="AF717" s="82" t="s">
        <v>129</v>
      </c>
    </row>
    <row r="718" spans="1:32" customFormat="1" ht="40" customHeight="1" x14ac:dyDescent="1.05">
      <c r="A718" s="28">
        <v>20</v>
      </c>
      <c r="B718" s="270" t="s">
        <v>136</v>
      </c>
      <c r="C718" s="28">
        <v>7</v>
      </c>
      <c r="D718" s="296" t="s">
        <v>2525</v>
      </c>
      <c r="E718" s="54">
        <f t="shared" si="49"/>
        <v>43535</v>
      </c>
      <c r="F718" s="188">
        <v>43535</v>
      </c>
      <c r="G718" s="360" t="s">
        <v>3540</v>
      </c>
      <c r="H718" s="4" t="s">
        <v>1260</v>
      </c>
      <c r="I718" s="9">
        <v>2742</v>
      </c>
      <c r="J718" s="10" t="s">
        <v>33</v>
      </c>
      <c r="K718" s="55" t="s">
        <v>4213</v>
      </c>
      <c r="L718" s="185">
        <v>4</v>
      </c>
      <c r="M718" s="338" t="s">
        <v>942</v>
      </c>
      <c r="N718" s="186"/>
      <c r="O718" s="212"/>
      <c r="P718" s="73" t="s">
        <v>943</v>
      </c>
      <c r="Q718" s="187">
        <f t="shared" si="50"/>
        <v>14.095855</v>
      </c>
      <c r="R718" s="56" t="str">
        <f t="shared" ref="R718:R781" si="51">IF($J718="ETR","16,40",IF($J718="OTR","16,40",IF($J718="RTR","16,40",IF($H718="M","8,44",IF($J718="O","10,90",IF($J718="E","10,90",IF($J718="","10,90","13,361")))))))</f>
        <v>13,361</v>
      </c>
      <c r="S718" s="342" t="str">
        <f t="shared" ref="S718:S781" si="52">I718&amp;""&amp;J718</f>
        <v>2742ET</v>
      </c>
      <c r="T718" s="24"/>
      <c r="U718" s="21"/>
      <c r="V718" s="24"/>
      <c r="W718" s="21"/>
      <c r="X718" s="21"/>
      <c r="Y718" s="21"/>
      <c r="Z718" s="82" t="s">
        <v>127</v>
      </c>
      <c r="AA718" s="82" t="s">
        <v>128</v>
      </c>
      <c r="AB718" s="82"/>
      <c r="AC718" s="82"/>
      <c r="AD718" s="82"/>
      <c r="AE718" s="82"/>
      <c r="AF718" s="82" t="s">
        <v>129</v>
      </c>
    </row>
    <row r="719" spans="1:32" customFormat="1" ht="40" customHeight="1" x14ac:dyDescent="1.05">
      <c r="A719" s="28">
        <v>20</v>
      </c>
      <c r="B719" s="270" t="s">
        <v>136</v>
      </c>
      <c r="C719" s="28">
        <v>7</v>
      </c>
      <c r="D719" s="294" t="s">
        <v>2527</v>
      </c>
      <c r="E719" s="54">
        <f t="shared" ref="E719:E776" si="53">SUM(F719)</f>
        <v>45769</v>
      </c>
      <c r="F719" s="188">
        <v>45769</v>
      </c>
      <c r="G719" s="360" t="s">
        <v>3540</v>
      </c>
      <c r="H719" s="4" t="s">
        <v>1260</v>
      </c>
      <c r="I719" s="11">
        <v>2743</v>
      </c>
      <c r="J719" s="10" t="s">
        <v>33</v>
      </c>
      <c r="K719" s="55" t="s">
        <v>3177</v>
      </c>
      <c r="L719" s="185">
        <v>6</v>
      </c>
      <c r="M719" s="241">
        <v>9782758557449</v>
      </c>
      <c r="N719" s="186"/>
      <c r="O719" s="212"/>
      <c r="P719" s="73" t="s">
        <v>5292</v>
      </c>
      <c r="Q719" s="187">
        <f t="shared" si="50"/>
        <v>14.095855</v>
      </c>
      <c r="R719" s="56" t="str">
        <f t="shared" si="51"/>
        <v>13,361</v>
      </c>
      <c r="S719" s="342" t="str">
        <f t="shared" si="52"/>
        <v>2743ET</v>
      </c>
      <c r="T719" s="24"/>
      <c r="U719" s="21"/>
      <c r="V719" s="24"/>
      <c r="W719" s="21"/>
      <c r="X719" s="21"/>
      <c r="Y719" s="21"/>
      <c r="Z719" s="82" t="s">
        <v>127</v>
      </c>
      <c r="AA719" s="82" t="s">
        <v>128</v>
      </c>
      <c r="AB719" s="82"/>
      <c r="AC719" s="82"/>
      <c r="AD719" s="82"/>
      <c r="AE719" s="82"/>
      <c r="AF719" s="82" t="s">
        <v>129</v>
      </c>
    </row>
    <row r="720" spans="1:32" customFormat="1" ht="40" customHeight="1" thickBot="1" x14ac:dyDescent="1.1000000000000001">
      <c r="A720" s="28">
        <v>8</v>
      </c>
      <c r="B720" s="270" t="s">
        <v>52</v>
      </c>
      <c r="C720" s="28">
        <v>1</v>
      </c>
      <c r="D720" s="294" t="s">
        <v>2490</v>
      </c>
      <c r="E720" s="54">
        <f t="shared" si="53"/>
        <v>43864</v>
      </c>
      <c r="F720" s="188">
        <v>43864</v>
      </c>
      <c r="G720" s="360" t="s">
        <v>3554</v>
      </c>
      <c r="H720" s="4" t="s">
        <v>1260</v>
      </c>
      <c r="I720" s="11">
        <v>2806</v>
      </c>
      <c r="J720" s="10" t="s">
        <v>140</v>
      </c>
      <c r="K720" s="55" t="s">
        <v>4214</v>
      </c>
      <c r="L720" s="185">
        <v>1</v>
      </c>
      <c r="M720" s="338" t="s">
        <v>2004</v>
      </c>
      <c r="N720" s="186"/>
      <c r="O720" s="212"/>
      <c r="P720" s="73" t="s">
        <v>2005</v>
      </c>
      <c r="Q720" s="187">
        <f t="shared" si="50"/>
        <v>14.095855</v>
      </c>
      <c r="R720" s="56" t="str">
        <f t="shared" si="51"/>
        <v>13,361</v>
      </c>
      <c r="S720" s="342" t="str">
        <f t="shared" si="52"/>
        <v>2806SB</v>
      </c>
      <c r="T720" s="24"/>
      <c r="U720" s="21"/>
      <c r="V720" s="24"/>
      <c r="W720" s="21"/>
      <c r="X720" s="21"/>
      <c r="Y720" s="21"/>
      <c r="Z720" s="87"/>
      <c r="AA720" s="87"/>
      <c r="AB720" s="88"/>
      <c r="AC720" s="89"/>
      <c r="AD720" s="89"/>
      <c r="AE720" s="90"/>
      <c r="AF720" s="87"/>
    </row>
    <row r="721" spans="1:32" customFormat="1" ht="40" customHeight="1" thickBot="1" x14ac:dyDescent="1.1000000000000001">
      <c r="A721" s="28">
        <v>3</v>
      </c>
      <c r="B721" s="270" t="s">
        <v>42</v>
      </c>
      <c r="C721" s="28">
        <v>1</v>
      </c>
      <c r="D721" s="296" t="s">
        <v>2659</v>
      </c>
      <c r="E721" s="54">
        <f t="shared" si="53"/>
        <v>43864</v>
      </c>
      <c r="F721" s="188">
        <v>43864</v>
      </c>
      <c r="G721" s="360" t="s">
        <v>3554</v>
      </c>
      <c r="H721" s="4" t="s">
        <v>1260</v>
      </c>
      <c r="I721" s="11">
        <v>2808</v>
      </c>
      <c r="J721" s="10" t="s">
        <v>140</v>
      </c>
      <c r="K721" s="55" t="s">
        <v>4215</v>
      </c>
      <c r="L721" s="185">
        <v>1</v>
      </c>
      <c r="M721" s="338" t="s">
        <v>2006</v>
      </c>
      <c r="N721" s="186"/>
      <c r="O721" s="212"/>
      <c r="P721" s="221" t="s">
        <v>2007</v>
      </c>
      <c r="Q721" s="187">
        <f t="shared" si="50"/>
        <v>14.095855</v>
      </c>
      <c r="R721" s="56" t="str">
        <f t="shared" si="51"/>
        <v>13,361</v>
      </c>
      <c r="S721" s="342" t="str">
        <f t="shared" si="52"/>
        <v>2808SB</v>
      </c>
      <c r="T721" s="24"/>
      <c r="U721" s="21"/>
      <c r="V721" s="24"/>
      <c r="W721" s="21"/>
      <c r="X721" s="21"/>
      <c r="Y721" s="21"/>
      <c r="Z721" s="83"/>
      <c r="AA721" s="83"/>
      <c r="AB721" s="84"/>
      <c r="AC721" s="85"/>
      <c r="AD721" s="85"/>
      <c r="AE721" s="86"/>
      <c r="AF721" s="83"/>
    </row>
    <row r="722" spans="1:32" customFormat="1" ht="40" customHeight="1" thickBot="1" x14ac:dyDescent="1.1000000000000001">
      <c r="A722" s="28">
        <v>2</v>
      </c>
      <c r="B722" s="270" t="s">
        <v>40</v>
      </c>
      <c r="C722" s="28">
        <v>4</v>
      </c>
      <c r="D722" s="296" t="s">
        <v>2660</v>
      </c>
      <c r="E722" s="54">
        <f t="shared" si="53"/>
        <v>43864</v>
      </c>
      <c r="F722" s="188">
        <v>43864</v>
      </c>
      <c r="G722" s="360" t="s">
        <v>3554</v>
      </c>
      <c r="H722" s="4" t="s">
        <v>1260</v>
      </c>
      <c r="I722" s="11">
        <v>2809</v>
      </c>
      <c r="J722" s="10" t="s">
        <v>140</v>
      </c>
      <c r="K722" s="55" t="s">
        <v>4216</v>
      </c>
      <c r="L722" s="185">
        <v>1</v>
      </c>
      <c r="M722" s="338" t="s">
        <v>2008</v>
      </c>
      <c r="N722" s="186"/>
      <c r="O722" s="212"/>
      <c r="P722" s="221" t="s">
        <v>2009</v>
      </c>
      <c r="Q722" s="187">
        <f t="shared" si="50"/>
        <v>14.095855</v>
      </c>
      <c r="R722" s="56" t="str">
        <f t="shared" si="51"/>
        <v>13,361</v>
      </c>
      <c r="S722" s="342" t="str">
        <f t="shared" si="52"/>
        <v>2809SB</v>
      </c>
      <c r="T722" s="24"/>
      <c r="U722" s="21"/>
      <c r="V722" s="24"/>
      <c r="W722" s="21"/>
      <c r="X722" s="21"/>
      <c r="Y722" s="21"/>
      <c r="Z722" s="83"/>
      <c r="AA722" s="83"/>
      <c r="AB722" s="84"/>
      <c r="AC722" s="85"/>
      <c r="AD722" s="85"/>
      <c r="AE722" s="86"/>
      <c r="AF722" s="83"/>
    </row>
    <row r="723" spans="1:32" customFormat="1" ht="40" customHeight="1" thickBot="1" x14ac:dyDescent="1.1000000000000001">
      <c r="A723" s="28">
        <v>3</v>
      </c>
      <c r="B723" s="270" t="s">
        <v>42</v>
      </c>
      <c r="C723" s="28">
        <v>1</v>
      </c>
      <c r="D723" s="296" t="s">
        <v>2660</v>
      </c>
      <c r="E723" s="54">
        <f t="shared" si="53"/>
        <v>43864</v>
      </c>
      <c r="F723" s="188">
        <v>43864</v>
      </c>
      <c r="G723" s="360" t="s">
        <v>3554</v>
      </c>
      <c r="H723" s="4" t="s">
        <v>1260</v>
      </c>
      <c r="I723" s="11">
        <v>2810</v>
      </c>
      <c r="J723" s="10" t="s">
        <v>140</v>
      </c>
      <c r="K723" s="55" t="s">
        <v>4217</v>
      </c>
      <c r="L723" s="185">
        <v>1</v>
      </c>
      <c r="M723" s="338" t="s">
        <v>2010</v>
      </c>
      <c r="N723" s="186"/>
      <c r="O723" s="212"/>
      <c r="P723" s="73" t="s">
        <v>2011</v>
      </c>
      <c r="Q723" s="187">
        <f t="shared" si="50"/>
        <v>14.095855</v>
      </c>
      <c r="R723" s="56" t="str">
        <f t="shared" si="51"/>
        <v>13,361</v>
      </c>
      <c r="S723" s="342" t="str">
        <f t="shared" si="52"/>
        <v>2810SB</v>
      </c>
      <c r="T723" s="24"/>
      <c r="U723" s="21"/>
      <c r="V723" s="24"/>
      <c r="W723" s="21"/>
      <c r="X723" s="21"/>
      <c r="Y723" s="21"/>
      <c r="Z723" s="83"/>
      <c r="AA723" s="83"/>
      <c r="AB723" s="84"/>
      <c r="AC723" s="85"/>
      <c r="AD723" s="85"/>
      <c r="AE723" s="86"/>
      <c r="AF723" s="83"/>
    </row>
    <row r="724" spans="1:32" customFormat="1" ht="40" customHeight="1" thickBot="1" x14ac:dyDescent="1.1000000000000001">
      <c r="A724" s="28">
        <v>2</v>
      </c>
      <c r="B724" s="270" t="s">
        <v>40</v>
      </c>
      <c r="C724" s="28">
        <v>4</v>
      </c>
      <c r="D724" s="296" t="s">
        <v>2658</v>
      </c>
      <c r="E724" s="54">
        <f t="shared" si="53"/>
        <v>43864</v>
      </c>
      <c r="F724" s="188">
        <v>43864</v>
      </c>
      <c r="G724" s="360" t="s">
        <v>3554</v>
      </c>
      <c r="H724" s="4" t="s">
        <v>1260</v>
      </c>
      <c r="I724" s="11">
        <v>2811</v>
      </c>
      <c r="J724" s="10" t="s">
        <v>140</v>
      </c>
      <c r="K724" s="55" t="s">
        <v>4218</v>
      </c>
      <c r="L724" s="185">
        <v>1</v>
      </c>
      <c r="M724" s="338" t="s">
        <v>2015</v>
      </c>
      <c r="N724" s="186"/>
      <c r="O724" s="212"/>
      <c r="P724" s="221" t="s">
        <v>2012</v>
      </c>
      <c r="Q724" s="187">
        <f t="shared" si="50"/>
        <v>14.095855</v>
      </c>
      <c r="R724" s="56" t="str">
        <f t="shared" si="51"/>
        <v>13,361</v>
      </c>
      <c r="S724" s="342" t="str">
        <f t="shared" si="52"/>
        <v>2811SB</v>
      </c>
      <c r="T724" s="24"/>
      <c r="U724" s="21"/>
      <c r="V724" s="24"/>
      <c r="W724" s="21"/>
      <c r="X724" s="21"/>
      <c r="Y724" s="21"/>
      <c r="Z724" s="83"/>
      <c r="AA724" s="83"/>
      <c r="AB724" s="84"/>
      <c r="AC724" s="85"/>
      <c r="AD724" s="85"/>
      <c r="AE724" s="86"/>
      <c r="AF724" s="83"/>
    </row>
    <row r="725" spans="1:32" customFormat="1" ht="40" customHeight="1" thickBot="1" x14ac:dyDescent="1.1000000000000001">
      <c r="A725" s="28">
        <v>2</v>
      </c>
      <c r="B725" s="270" t="s">
        <v>40</v>
      </c>
      <c r="C725" s="28">
        <v>4</v>
      </c>
      <c r="D725" s="294" t="s">
        <v>2700</v>
      </c>
      <c r="E725" s="54">
        <f t="shared" si="53"/>
        <v>43864</v>
      </c>
      <c r="F725" s="188">
        <v>43864</v>
      </c>
      <c r="G725" s="360" t="s">
        <v>3554</v>
      </c>
      <c r="H725" s="4" t="s">
        <v>1260</v>
      </c>
      <c r="I725" s="11">
        <v>2812</v>
      </c>
      <c r="J725" s="10" t="s">
        <v>140</v>
      </c>
      <c r="K725" s="55" t="s">
        <v>4219</v>
      </c>
      <c r="L725" s="185">
        <v>1</v>
      </c>
      <c r="M725" s="338" t="s">
        <v>2013</v>
      </c>
      <c r="N725" s="186"/>
      <c r="O725" s="212"/>
      <c r="P725" s="223" t="s">
        <v>2014</v>
      </c>
      <c r="Q725" s="187">
        <f t="shared" si="50"/>
        <v>14.095855</v>
      </c>
      <c r="R725" s="56" t="str">
        <f t="shared" si="51"/>
        <v>13,361</v>
      </c>
      <c r="S725" s="342" t="str">
        <f t="shared" si="52"/>
        <v>2812SB</v>
      </c>
      <c r="T725" s="24"/>
      <c r="U725" s="21"/>
      <c r="V725" s="24"/>
      <c r="W725" s="21"/>
      <c r="X725" s="21"/>
      <c r="Y725" s="21"/>
      <c r="Z725" s="83"/>
      <c r="AA725" s="83"/>
      <c r="AB725" s="84"/>
      <c r="AC725" s="85"/>
      <c r="AD725" s="85"/>
      <c r="AE725" s="86"/>
      <c r="AF725" s="83"/>
    </row>
    <row r="726" spans="1:32" customFormat="1" ht="40" customHeight="1" thickBot="1" x14ac:dyDescent="1.1000000000000001">
      <c r="A726" s="28">
        <v>2</v>
      </c>
      <c r="B726" s="270" t="s">
        <v>40</v>
      </c>
      <c r="C726" s="28">
        <v>4</v>
      </c>
      <c r="D726" s="294" t="s">
        <v>2534</v>
      </c>
      <c r="E726" s="54">
        <f t="shared" si="53"/>
        <v>43430</v>
      </c>
      <c r="F726" s="188">
        <v>43430</v>
      </c>
      <c r="G726" s="360" t="s">
        <v>3554</v>
      </c>
      <c r="H726" s="4" t="s">
        <v>1260</v>
      </c>
      <c r="I726" s="11">
        <v>2813</v>
      </c>
      <c r="J726" s="10" t="s">
        <v>140</v>
      </c>
      <c r="K726" s="55" t="s">
        <v>4220</v>
      </c>
      <c r="L726" s="185">
        <v>1</v>
      </c>
      <c r="M726" s="338" t="s">
        <v>1711</v>
      </c>
      <c r="N726" s="186"/>
      <c r="O726" s="212"/>
      <c r="P726" s="220" t="s">
        <v>756</v>
      </c>
      <c r="Q726" s="187">
        <f t="shared" si="50"/>
        <v>14.095855</v>
      </c>
      <c r="R726" s="56" t="str">
        <f t="shared" si="51"/>
        <v>13,361</v>
      </c>
      <c r="S726" s="342" t="str">
        <f t="shared" si="52"/>
        <v>2813SB</v>
      </c>
      <c r="T726" s="24"/>
      <c r="U726" s="21"/>
      <c r="V726" s="24"/>
      <c r="W726" s="21"/>
      <c r="X726" s="21"/>
      <c r="Y726" s="21"/>
      <c r="Z726" s="83"/>
      <c r="AA726" s="83"/>
      <c r="AB726" s="84"/>
      <c r="AC726" s="85"/>
      <c r="AD726" s="85"/>
      <c r="AE726" s="86"/>
      <c r="AF726" s="83"/>
    </row>
    <row r="727" spans="1:32" customFormat="1" ht="40" customHeight="1" thickBot="1" x14ac:dyDescent="1.1000000000000001">
      <c r="A727" s="28">
        <v>2</v>
      </c>
      <c r="B727" s="270" t="s">
        <v>40</v>
      </c>
      <c r="C727" s="28">
        <v>4</v>
      </c>
      <c r="D727" s="294" t="s">
        <v>2534</v>
      </c>
      <c r="E727" s="54">
        <f t="shared" si="53"/>
        <v>43717</v>
      </c>
      <c r="F727" s="188">
        <v>43717</v>
      </c>
      <c r="G727" s="360" t="s">
        <v>3554</v>
      </c>
      <c r="H727" s="4" t="s">
        <v>1260</v>
      </c>
      <c r="I727" s="11">
        <v>2814</v>
      </c>
      <c r="J727" s="10" t="s">
        <v>140</v>
      </c>
      <c r="K727" s="55" t="s">
        <v>4221</v>
      </c>
      <c r="L727" s="185">
        <v>1</v>
      </c>
      <c r="M727" s="338" t="s">
        <v>1148</v>
      </c>
      <c r="N727" s="186"/>
      <c r="O727" s="212"/>
      <c r="P727" s="220" t="s">
        <v>1149</v>
      </c>
      <c r="Q727" s="187">
        <f t="shared" si="50"/>
        <v>14.095855</v>
      </c>
      <c r="R727" s="56" t="str">
        <f t="shared" si="51"/>
        <v>13,361</v>
      </c>
      <c r="S727" s="342" t="str">
        <f t="shared" si="52"/>
        <v>2814SB</v>
      </c>
      <c r="T727" s="24"/>
      <c r="U727" s="21"/>
      <c r="V727" s="24"/>
      <c r="W727" s="21"/>
      <c r="X727" s="21"/>
      <c r="Y727" s="21"/>
      <c r="Z727" s="83"/>
      <c r="AA727" s="83"/>
      <c r="AB727" s="84"/>
      <c r="AC727" s="85"/>
      <c r="AD727" s="85"/>
      <c r="AE727" s="86"/>
      <c r="AF727" s="83"/>
    </row>
    <row r="728" spans="1:32" customFormat="1" ht="40" customHeight="1" thickBot="1" x14ac:dyDescent="1.1000000000000001">
      <c r="A728" s="28">
        <v>2</v>
      </c>
      <c r="B728" s="270" t="s">
        <v>40</v>
      </c>
      <c r="C728" s="28">
        <v>4</v>
      </c>
      <c r="D728" s="294" t="s">
        <v>2528</v>
      </c>
      <c r="E728" s="54">
        <f t="shared" si="53"/>
        <v>43717</v>
      </c>
      <c r="F728" s="188">
        <v>43717</v>
      </c>
      <c r="G728" s="360" t="s">
        <v>3554</v>
      </c>
      <c r="H728" s="4" t="s">
        <v>1260</v>
      </c>
      <c r="I728" s="11">
        <v>2815</v>
      </c>
      <c r="J728" s="10" t="s">
        <v>140</v>
      </c>
      <c r="K728" s="55" t="s">
        <v>4222</v>
      </c>
      <c r="L728" s="185">
        <v>1</v>
      </c>
      <c r="M728" s="338" t="s">
        <v>1150</v>
      </c>
      <c r="N728" s="186"/>
      <c r="O728" s="212"/>
      <c r="P728" s="221" t="s">
        <v>1151</v>
      </c>
      <c r="Q728" s="187">
        <f t="shared" si="50"/>
        <v>14.095855</v>
      </c>
      <c r="R728" s="56" t="str">
        <f t="shared" si="51"/>
        <v>13,361</v>
      </c>
      <c r="S728" s="342" t="str">
        <f t="shared" si="52"/>
        <v>2815SB</v>
      </c>
      <c r="T728" s="24"/>
      <c r="U728" s="21"/>
      <c r="V728" s="24"/>
      <c r="W728" s="21"/>
      <c r="X728" s="21"/>
      <c r="Y728" s="21"/>
      <c r="Z728" s="83"/>
      <c r="AA728" s="83"/>
      <c r="AB728" s="84"/>
      <c r="AC728" s="85"/>
      <c r="AD728" s="85"/>
      <c r="AE728" s="86"/>
      <c r="AF728" s="83"/>
    </row>
    <row r="729" spans="1:32" customFormat="1" ht="40" customHeight="1" thickBot="1" x14ac:dyDescent="1.1000000000000001">
      <c r="A729" s="28">
        <v>2</v>
      </c>
      <c r="B729" s="270" t="s">
        <v>40</v>
      </c>
      <c r="C729" s="28">
        <v>4</v>
      </c>
      <c r="D729" s="294" t="s">
        <v>2528</v>
      </c>
      <c r="E729" s="54">
        <f t="shared" si="53"/>
        <v>41898</v>
      </c>
      <c r="F729" s="188">
        <v>41898</v>
      </c>
      <c r="G729" s="360" t="s">
        <v>3554</v>
      </c>
      <c r="H729" s="4" t="s">
        <v>1260</v>
      </c>
      <c r="I729" s="11">
        <v>2816</v>
      </c>
      <c r="J729" s="10" t="s">
        <v>140</v>
      </c>
      <c r="K729" s="55" t="s">
        <v>4223</v>
      </c>
      <c r="L729" s="185">
        <v>1</v>
      </c>
      <c r="M729" s="338" t="s">
        <v>1712</v>
      </c>
      <c r="N729" s="189"/>
      <c r="O729" s="213"/>
      <c r="P729" s="221" t="s">
        <v>158</v>
      </c>
      <c r="Q729" s="187">
        <f t="shared" si="50"/>
        <v>14.095855</v>
      </c>
      <c r="R729" s="56" t="str">
        <f t="shared" si="51"/>
        <v>13,361</v>
      </c>
      <c r="S729" s="342" t="str">
        <f t="shared" si="52"/>
        <v>2816SB</v>
      </c>
      <c r="T729" s="24"/>
      <c r="U729" s="21"/>
      <c r="V729" s="24"/>
      <c r="W729" s="21"/>
      <c r="X729" s="21"/>
      <c r="Y729" s="21"/>
      <c r="Z729" s="83"/>
      <c r="AA729" s="83"/>
      <c r="AB729" s="84"/>
      <c r="AC729" s="85"/>
      <c r="AD729" s="85"/>
      <c r="AE729" s="86"/>
      <c r="AF729" s="83"/>
    </row>
    <row r="730" spans="1:32" customFormat="1" ht="40" customHeight="1" thickBot="1" x14ac:dyDescent="1.1000000000000001">
      <c r="A730" s="28">
        <v>2</v>
      </c>
      <c r="B730" s="270" t="s">
        <v>40</v>
      </c>
      <c r="C730" s="28">
        <v>4</v>
      </c>
      <c r="D730" s="294" t="s">
        <v>2535</v>
      </c>
      <c r="E730" s="54">
        <f t="shared" si="53"/>
        <v>42248</v>
      </c>
      <c r="F730" s="188">
        <v>42248</v>
      </c>
      <c r="G730" s="360" t="s">
        <v>3554</v>
      </c>
      <c r="H730" s="4" t="s">
        <v>1260</v>
      </c>
      <c r="I730" s="11">
        <v>2817</v>
      </c>
      <c r="J730" s="10" t="s">
        <v>140</v>
      </c>
      <c r="K730" s="55" t="s">
        <v>4224</v>
      </c>
      <c r="L730" s="185">
        <v>1</v>
      </c>
      <c r="M730" s="338" t="s">
        <v>1713</v>
      </c>
      <c r="N730" s="186"/>
      <c r="O730" s="212"/>
      <c r="P730" s="221" t="s">
        <v>220</v>
      </c>
      <c r="Q730" s="187">
        <f t="shared" si="50"/>
        <v>14.095855</v>
      </c>
      <c r="R730" s="56" t="str">
        <f t="shared" si="51"/>
        <v>13,361</v>
      </c>
      <c r="S730" s="342" t="str">
        <f t="shared" si="52"/>
        <v>2817SB</v>
      </c>
      <c r="T730" s="24"/>
      <c r="U730" s="21"/>
      <c r="V730" s="24"/>
      <c r="W730" s="21"/>
      <c r="X730" s="21"/>
      <c r="Y730" s="21"/>
      <c r="Z730" s="83"/>
      <c r="AA730" s="83"/>
      <c r="AB730" s="84"/>
      <c r="AC730" s="85"/>
      <c r="AD730" s="85"/>
      <c r="AE730" s="86"/>
      <c r="AF730" s="83"/>
    </row>
    <row r="731" spans="1:32" customFormat="1" ht="40" customHeight="1" thickBot="1" x14ac:dyDescent="1.1000000000000001">
      <c r="A731" s="28">
        <v>2</v>
      </c>
      <c r="B731" s="270" t="s">
        <v>40</v>
      </c>
      <c r="C731" s="28">
        <v>4</v>
      </c>
      <c r="D731" s="294" t="s">
        <v>2535</v>
      </c>
      <c r="E731" s="54">
        <f t="shared" si="53"/>
        <v>42632</v>
      </c>
      <c r="F731" s="188">
        <v>42632</v>
      </c>
      <c r="G731" s="360" t="s">
        <v>3554</v>
      </c>
      <c r="H731" s="4" t="s">
        <v>1260</v>
      </c>
      <c r="I731" s="11">
        <v>2818</v>
      </c>
      <c r="J731" s="10" t="s">
        <v>140</v>
      </c>
      <c r="K731" s="55" t="s">
        <v>4225</v>
      </c>
      <c r="L731" s="185">
        <v>1</v>
      </c>
      <c r="M731" s="338" t="s">
        <v>1714</v>
      </c>
      <c r="N731" s="186"/>
      <c r="O731" s="212"/>
      <c r="P731" s="73" t="s">
        <v>329</v>
      </c>
      <c r="Q731" s="187">
        <f t="shared" si="50"/>
        <v>14.095855</v>
      </c>
      <c r="R731" s="56" t="str">
        <f t="shared" si="51"/>
        <v>13,361</v>
      </c>
      <c r="S731" s="342" t="str">
        <f t="shared" si="52"/>
        <v>2818SB</v>
      </c>
      <c r="T731" s="24"/>
      <c r="U731" s="21"/>
      <c r="V731" s="24"/>
      <c r="W731" s="21"/>
      <c r="X731" s="21"/>
      <c r="Y731" s="21"/>
      <c r="Z731" s="83"/>
      <c r="AA731" s="83"/>
      <c r="AB731" s="84"/>
      <c r="AC731" s="85"/>
      <c r="AD731" s="85"/>
      <c r="AE731" s="86"/>
      <c r="AF731" s="83"/>
    </row>
    <row r="732" spans="1:32" customFormat="1" ht="40" customHeight="1" thickBot="1" x14ac:dyDescent="1.1000000000000001">
      <c r="A732" s="28">
        <v>2</v>
      </c>
      <c r="B732" s="270" t="s">
        <v>40</v>
      </c>
      <c r="C732" s="28">
        <v>4</v>
      </c>
      <c r="D732" s="294" t="s">
        <v>2536</v>
      </c>
      <c r="E732" s="54">
        <f t="shared" si="53"/>
        <v>42632</v>
      </c>
      <c r="F732" s="188">
        <v>42632</v>
      </c>
      <c r="G732" s="360" t="s">
        <v>3554</v>
      </c>
      <c r="H732" s="4" t="s">
        <v>1260</v>
      </c>
      <c r="I732" s="11">
        <v>2819</v>
      </c>
      <c r="J732" s="10" t="s">
        <v>140</v>
      </c>
      <c r="K732" s="55" t="s">
        <v>4226</v>
      </c>
      <c r="L732" s="185">
        <v>1</v>
      </c>
      <c r="M732" s="338" t="s">
        <v>1715</v>
      </c>
      <c r="N732" s="186"/>
      <c r="O732" s="212"/>
      <c r="P732" s="221" t="s">
        <v>330</v>
      </c>
      <c r="Q732" s="187">
        <f t="shared" si="50"/>
        <v>14.095855</v>
      </c>
      <c r="R732" s="56" t="str">
        <f t="shared" si="51"/>
        <v>13,361</v>
      </c>
      <c r="S732" s="342" t="str">
        <f t="shared" si="52"/>
        <v>2819SB</v>
      </c>
      <c r="T732" s="24"/>
      <c r="U732" s="21"/>
      <c r="V732" s="24"/>
      <c r="W732" s="21"/>
      <c r="X732" s="21"/>
      <c r="Y732" s="21"/>
      <c r="Z732" s="83"/>
      <c r="AA732" s="83"/>
      <c r="AB732" s="84"/>
      <c r="AC732" s="85"/>
      <c r="AD732" s="85"/>
      <c r="AE732" s="86"/>
      <c r="AF732" s="83"/>
    </row>
    <row r="733" spans="1:32" customFormat="1" ht="40" customHeight="1" thickBot="1" x14ac:dyDescent="1.1000000000000001">
      <c r="A733" s="28">
        <v>7</v>
      </c>
      <c r="B733" s="270" t="s">
        <v>50</v>
      </c>
      <c r="C733" s="28">
        <v>1</v>
      </c>
      <c r="D733" s="294" t="s">
        <v>2537</v>
      </c>
      <c r="E733" s="54">
        <f t="shared" si="53"/>
        <v>42632</v>
      </c>
      <c r="F733" s="188">
        <v>42632</v>
      </c>
      <c r="G733" s="360" t="s">
        <v>3554</v>
      </c>
      <c r="H733" s="4" t="s">
        <v>1260</v>
      </c>
      <c r="I733" s="11">
        <v>2820</v>
      </c>
      <c r="J733" s="10" t="s">
        <v>140</v>
      </c>
      <c r="K733" s="55" t="s">
        <v>4227</v>
      </c>
      <c r="L733" s="185">
        <v>1</v>
      </c>
      <c r="M733" s="338" t="s">
        <v>1716</v>
      </c>
      <c r="N733" s="186"/>
      <c r="O733" s="212"/>
      <c r="P733" s="73" t="s">
        <v>331</v>
      </c>
      <c r="Q733" s="187">
        <f t="shared" si="50"/>
        <v>14.095855</v>
      </c>
      <c r="R733" s="56" t="str">
        <f t="shared" si="51"/>
        <v>13,361</v>
      </c>
      <c r="S733" s="342" t="str">
        <f t="shared" si="52"/>
        <v>2820SB</v>
      </c>
      <c r="T733" s="24"/>
      <c r="U733" s="21"/>
      <c r="V733" s="24"/>
      <c r="W733" s="21"/>
      <c r="X733" s="21"/>
      <c r="Y733" s="21"/>
      <c r="Z733" s="83"/>
      <c r="AA733" s="83"/>
      <c r="AB733" s="84"/>
      <c r="AC733" s="85"/>
      <c r="AD733" s="85"/>
      <c r="AE733" s="86"/>
      <c r="AF733" s="83"/>
    </row>
    <row r="734" spans="1:32" customFormat="1" ht="40" customHeight="1" thickBot="1" x14ac:dyDescent="1.1000000000000001">
      <c r="A734" s="28">
        <v>7</v>
      </c>
      <c r="B734" s="270" t="s">
        <v>50</v>
      </c>
      <c r="C734" s="28">
        <v>1</v>
      </c>
      <c r="D734" s="294" t="s">
        <v>2537</v>
      </c>
      <c r="E734" s="54">
        <f t="shared" si="53"/>
        <v>42632</v>
      </c>
      <c r="F734" s="188">
        <v>42632</v>
      </c>
      <c r="G734" s="360" t="s">
        <v>3554</v>
      </c>
      <c r="H734" s="4" t="s">
        <v>1260</v>
      </c>
      <c r="I734" s="11">
        <v>2821</v>
      </c>
      <c r="J734" s="10" t="s">
        <v>140</v>
      </c>
      <c r="K734" s="55" t="s">
        <v>4228</v>
      </c>
      <c r="L734" s="185">
        <v>1</v>
      </c>
      <c r="M734" s="338" t="s">
        <v>1717</v>
      </c>
      <c r="N734" s="186"/>
      <c r="O734" s="212"/>
      <c r="P734" s="73" t="s">
        <v>332</v>
      </c>
      <c r="Q734" s="187">
        <f t="shared" si="50"/>
        <v>14.095855</v>
      </c>
      <c r="R734" s="56" t="str">
        <f t="shared" si="51"/>
        <v>13,361</v>
      </c>
      <c r="S734" s="342" t="str">
        <f t="shared" si="52"/>
        <v>2821SB</v>
      </c>
      <c r="T734" s="24"/>
      <c r="U734" s="21"/>
      <c r="V734" s="24"/>
      <c r="W734" s="21"/>
      <c r="X734" s="21"/>
      <c r="Y734" s="21"/>
      <c r="Z734" s="83"/>
      <c r="AA734" s="83"/>
      <c r="AB734" s="84"/>
      <c r="AC734" s="85"/>
      <c r="AD734" s="85"/>
      <c r="AE734" s="86"/>
      <c r="AF734" s="83"/>
    </row>
    <row r="735" spans="1:32" customFormat="1" ht="40" customHeight="1" x14ac:dyDescent="1.05">
      <c r="A735" s="28">
        <v>7</v>
      </c>
      <c r="B735" s="270" t="s">
        <v>50</v>
      </c>
      <c r="C735" s="28">
        <v>1</v>
      </c>
      <c r="D735" s="294" t="s">
        <v>2538</v>
      </c>
      <c r="E735" s="54">
        <f>SUM(F735)</f>
        <v>44719</v>
      </c>
      <c r="F735" s="188">
        <v>44719</v>
      </c>
      <c r="G735" s="360" t="s">
        <v>3540</v>
      </c>
      <c r="H735" s="4" t="s">
        <v>1260</v>
      </c>
      <c r="I735" s="11">
        <v>2822</v>
      </c>
      <c r="J735" s="10" t="s">
        <v>32</v>
      </c>
      <c r="K735" s="55" t="s">
        <v>4229</v>
      </c>
      <c r="L735" s="185">
        <v>4</v>
      </c>
      <c r="M735" s="338" t="s">
        <v>4928</v>
      </c>
      <c r="N735" s="186"/>
      <c r="O735" s="212"/>
      <c r="P735" s="73" t="s">
        <v>2834</v>
      </c>
      <c r="Q735" s="187">
        <f t="shared" si="50"/>
        <v>14.095855</v>
      </c>
      <c r="R735" s="56" t="str">
        <f t="shared" si="51"/>
        <v>13,361</v>
      </c>
      <c r="S735" s="342" t="str">
        <f t="shared" si="52"/>
        <v>2822OT</v>
      </c>
      <c r="T735" s="24"/>
      <c r="U735" s="21"/>
      <c r="V735" s="24"/>
      <c r="W735" s="21"/>
      <c r="X735" s="21"/>
      <c r="Y735" s="21"/>
      <c r="Z735" s="82" t="s">
        <v>127</v>
      </c>
      <c r="AA735" s="82" t="s">
        <v>128</v>
      </c>
      <c r="AB735" s="82"/>
      <c r="AC735" s="82"/>
      <c r="AD735" s="82"/>
      <c r="AE735" s="82"/>
      <c r="AF735" s="82" t="s">
        <v>129</v>
      </c>
    </row>
    <row r="736" spans="1:32" customFormat="1" ht="40" customHeight="1" thickBot="1" x14ac:dyDescent="1.1000000000000001">
      <c r="A736" s="28">
        <v>7</v>
      </c>
      <c r="B736" s="270" t="s">
        <v>50</v>
      </c>
      <c r="C736" s="28">
        <v>1</v>
      </c>
      <c r="D736" s="294" t="s">
        <v>2539</v>
      </c>
      <c r="E736" s="54">
        <f>SUM(F736)</f>
        <v>44655</v>
      </c>
      <c r="F736" s="188">
        <v>44655</v>
      </c>
      <c r="G736" s="360" t="s">
        <v>3540</v>
      </c>
      <c r="H736" s="4" t="s">
        <v>1260</v>
      </c>
      <c r="I736" s="11">
        <v>2823</v>
      </c>
      <c r="J736" s="10" t="s">
        <v>33</v>
      </c>
      <c r="K736" s="55" t="s">
        <v>4230</v>
      </c>
      <c r="L736" s="185">
        <v>4</v>
      </c>
      <c r="M736" s="338" t="s">
        <v>4929</v>
      </c>
      <c r="N736" s="186"/>
      <c r="O736" s="212"/>
      <c r="P736" s="73" t="s">
        <v>2795</v>
      </c>
      <c r="Q736" s="187">
        <f t="shared" si="50"/>
        <v>14.095855</v>
      </c>
      <c r="R736" s="56" t="str">
        <f t="shared" si="51"/>
        <v>13,361</v>
      </c>
      <c r="S736" s="342" t="str">
        <f t="shared" si="52"/>
        <v>2823ET</v>
      </c>
      <c r="T736" s="24"/>
      <c r="U736" s="21"/>
      <c r="V736" s="24"/>
      <c r="W736" s="21"/>
      <c r="X736" s="21"/>
      <c r="Y736" s="21"/>
      <c r="Z736" s="82" t="s">
        <v>127</v>
      </c>
      <c r="AA736" s="82" t="s">
        <v>128</v>
      </c>
      <c r="AB736" s="82"/>
      <c r="AC736" s="82"/>
      <c r="AD736" s="82"/>
      <c r="AE736" s="82"/>
      <c r="AF736" s="82" t="s">
        <v>129</v>
      </c>
    </row>
    <row r="737" spans="1:32" customFormat="1" ht="40" customHeight="1" thickBot="1" x14ac:dyDescent="1.1000000000000001">
      <c r="A737" s="28">
        <v>7</v>
      </c>
      <c r="B737" s="270" t="s">
        <v>50</v>
      </c>
      <c r="C737" s="28">
        <v>1</v>
      </c>
      <c r="D737" s="294" t="s">
        <v>2529</v>
      </c>
      <c r="E737" s="54">
        <f>SUM(F737)</f>
        <v>44599</v>
      </c>
      <c r="F737" s="188">
        <v>44599</v>
      </c>
      <c r="G737" s="360" t="s">
        <v>3540</v>
      </c>
      <c r="H737" s="4" t="s">
        <v>1260</v>
      </c>
      <c r="I737" s="11">
        <v>2824</v>
      </c>
      <c r="J737" s="10" t="s">
        <v>32</v>
      </c>
      <c r="K737" s="55" t="s">
        <v>4231</v>
      </c>
      <c r="L737" s="185">
        <v>2</v>
      </c>
      <c r="M737" s="338" t="s">
        <v>4930</v>
      </c>
      <c r="N737" s="186"/>
      <c r="O737" s="212"/>
      <c r="P737" s="73" t="s">
        <v>2257</v>
      </c>
      <c r="Q737" s="187">
        <f>R737*R$2</f>
        <v>14.095855</v>
      </c>
      <c r="R737" s="56" t="str">
        <f t="shared" si="51"/>
        <v>13,361</v>
      </c>
      <c r="S737" s="342" t="str">
        <f t="shared" si="52"/>
        <v>2824OT</v>
      </c>
      <c r="T737" s="24"/>
      <c r="U737" s="21"/>
      <c r="V737" s="24"/>
      <c r="W737" s="21"/>
      <c r="X737" s="21"/>
      <c r="Y737" s="21"/>
      <c r="Z737" s="83"/>
      <c r="AA737" s="83"/>
      <c r="AB737" s="84"/>
      <c r="AC737" s="85"/>
      <c r="AD737" s="85"/>
      <c r="AE737" s="86"/>
      <c r="AF737" s="83"/>
    </row>
    <row r="738" spans="1:32" customFormat="1" ht="40" customHeight="1" thickBot="1" x14ac:dyDescent="1.1000000000000001">
      <c r="A738" s="28">
        <v>7</v>
      </c>
      <c r="B738" s="270" t="s">
        <v>50</v>
      </c>
      <c r="C738" s="28">
        <v>1</v>
      </c>
      <c r="D738" s="294" t="s">
        <v>2529</v>
      </c>
      <c r="E738" s="54">
        <f t="shared" si="53"/>
        <v>42248</v>
      </c>
      <c r="F738" s="188">
        <v>42248</v>
      </c>
      <c r="G738" s="360" t="s">
        <v>3554</v>
      </c>
      <c r="H738" s="4" t="s">
        <v>1260</v>
      </c>
      <c r="I738" s="11">
        <v>2826</v>
      </c>
      <c r="J738" s="10" t="s">
        <v>140</v>
      </c>
      <c r="K738" s="55" t="s">
        <v>4232</v>
      </c>
      <c r="L738" s="185">
        <v>1</v>
      </c>
      <c r="M738" s="338" t="s">
        <v>1718</v>
      </c>
      <c r="N738" s="186"/>
      <c r="O738" s="212"/>
      <c r="P738" s="73" t="s">
        <v>221</v>
      </c>
      <c r="Q738" s="187">
        <f t="shared" si="50"/>
        <v>14.095855</v>
      </c>
      <c r="R738" s="56" t="str">
        <f t="shared" si="51"/>
        <v>13,361</v>
      </c>
      <c r="S738" s="342" t="str">
        <f t="shared" si="52"/>
        <v>2826SB</v>
      </c>
      <c r="T738" s="24"/>
      <c r="U738" s="21"/>
      <c r="V738" s="24"/>
      <c r="W738" s="21"/>
      <c r="X738" s="21"/>
      <c r="Y738" s="21"/>
      <c r="Z738" s="83"/>
      <c r="AA738" s="83"/>
      <c r="AB738" s="84"/>
      <c r="AC738" s="85"/>
      <c r="AD738" s="85"/>
      <c r="AE738" s="86"/>
      <c r="AF738" s="83"/>
    </row>
    <row r="739" spans="1:32" customFormat="1" ht="40" customHeight="1" thickBot="1" x14ac:dyDescent="1.1000000000000001">
      <c r="A739" s="28">
        <v>7</v>
      </c>
      <c r="B739" s="270" t="s">
        <v>50</v>
      </c>
      <c r="C739" s="28">
        <v>1</v>
      </c>
      <c r="D739" s="294" t="s">
        <v>2666</v>
      </c>
      <c r="E739" s="54">
        <f t="shared" si="53"/>
        <v>42982</v>
      </c>
      <c r="F739" s="188">
        <v>42982</v>
      </c>
      <c r="G739" s="360" t="s">
        <v>3554</v>
      </c>
      <c r="H739" s="4" t="s">
        <v>1260</v>
      </c>
      <c r="I739" s="11">
        <v>2827</v>
      </c>
      <c r="J739" s="10" t="s">
        <v>140</v>
      </c>
      <c r="K739" s="55" t="s">
        <v>4233</v>
      </c>
      <c r="L739" s="185">
        <v>1</v>
      </c>
      <c r="M739" s="338" t="s">
        <v>467</v>
      </c>
      <c r="N739" s="186"/>
      <c r="O739" s="212"/>
      <c r="P739" s="73" t="s">
        <v>468</v>
      </c>
      <c r="Q739" s="187">
        <f t="shared" si="50"/>
        <v>14.095855</v>
      </c>
      <c r="R739" s="56" t="str">
        <f t="shared" si="51"/>
        <v>13,361</v>
      </c>
      <c r="S739" s="342" t="str">
        <f t="shared" si="52"/>
        <v>2827SB</v>
      </c>
      <c r="T739" s="24"/>
      <c r="U739" s="21"/>
      <c r="V739" s="24"/>
      <c r="W739" s="21"/>
      <c r="X739" s="21"/>
      <c r="Y739" s="21"/>
      <c r="Z739" s="83"/>
      <c r="AA739" s="83"/>
      <c r="AB739" s="84"/>
      <c r="AC739" s="85"/>
      <c r="AD739" s="85"/>
      <c r="AE739" s="86"/>
      <c r="AF739" s="83"/>
    </row>
    <row r="740" spans="1:32" customFormat="1" ht="40" customHeight="1" thickBot="1" x14ac:dyDescent="1.1000000000000001">
      <c r="A740" s="28">
        <v>7</v>
      </c>
      <c r="B740" s="270" t="s">
        <v>50</v>
      </c>
      <c r="C740" s="28">
        <v>1</v>
      </c>
      <c r="D740" s="294" t="s">
        <v>2666</v>
      </c>
      <c r="E740" s="54">
        <f t="shared" si="53"/>
        <v>42982</v>
      </c>
      <c r="F740" s="188">
        <v>42982</v>
      </c>
      <c r="G740" s="360" t="s">
        <v>3554</v>
      </c>
      <c r="H740" s="4" t="s">
        <v>1260</v>
      </c>
      <c r="I740" s="11">
        <v>2828</v>
      </c>
      <c r="J740" s="10" t="s">
        <v>140</v>
      </c>
      <c r="K740" s="55" t="s">
        <v>4234</v>
      </c>
      <c r="L740" s="185">
        <v>1</v>
      </c>
      <c r="M740" s="338" t="s">
        <v>469</v>
      </c>
      <c r="N740" s="186"/>
      <c r="O740" s="212"/>
      <c r="P740" s="73" t="s">
        <v>470</v>
      </c>
      <c r="Q740" s="187">
        <f t="shared" si="50"/>
        <v>14.095855</v>
      </c>
      <c r="R740" s="56" t="str">
        <f t="shared" si="51"/>
        <v>13,361</v>
      </c>
      <c r="S740" s="342" t="str">
        <f t="shared" si="52"/>
        <v>2828SB</v>
      </c>
      <c r="T740" s="24"/>
      <c r="U740" s="21"/>
      <c r="V740" s="24"/>
      <c r="W740" s="21"/>
      <c r="X740" s="21"/>
      <c r="Y740" s="21"/>
      <c r="Z740" s="83"/>
      <c r="AA740" s="83"/>
      <c r="AB740" s="84"/>
      <c r="AC740" s="85"/>
      <c r="AD740" s="85"/>
      <c r="AE740" s="86"/>
      <c r="AF740" s="83"/>
    </row>
    <row r="741" spans="1:32" customFormat="1" ht="40" customHeight="1" thickBot="1" x14ac:dyDescent="1.1000000000000001">
      <c r="A741" s="28">
        <v>18</v>
      </c>
      <c r="B741" s="270" t="s">
        <v>107</v>
      </c>
      <c r="C741" s="28">
        <v>7</v>
      </c>
      <c r="D741" s="294" t="s">
        <v>2540</v>
      </c>
      <c r="E741" s="54">
        <f t="shared" si="53"/>
        <v>42465</v>
      </c>
      <c r="F741" s="188">
        <v>42465</v>
      </c>
      <c r="G741" s="360" t="s">
        <v>3554</v>
      </c>
      <c r="H741" s="4" t="s">
        <v>1260</v>
      </c>
      <c r="I741" s="11">
        <v>2829</v>
      </c>
      <c r="J741" s="10" t="s">
        <v>140</v>
      </c>
      <c r="K741" s="55" t="s">
        <v>4235</v>
      </c>
      <c r="L741" s="185">
        <v>1</v>
      </c>
      <c r="M741" s="338" t="s">
        <v>1719</v>
      </c>
      <c r="N741" s="186"/>
      <c r="O741" s="212"/>
      <c r="P741" s="73" t="s">
        <v>257</v>
      </c>
      <c r="Q741" s="187">
        <f t="shared" si="50"/>
        <v>14.095855</v>
      </c>
      <c r="R741" s="56" t="str">
        <f t="shared" si="51"/>
        <v>13,361</v>
      </c>
      <c r="S741" s="342" t="str">
        <f t="shared" si="52"/>
        <v>2829SB</v>
      </c>
      <c r="T741" s="24"/>
      <c r="U741" s="21"/>
      <c r="V741" s="24"/>
      <c r="W741" s="21"/>
      <c r="X741" s="21"/>
      <c r="Y741" s="21"/>
      <c r="Z741" s="87"/>
      <c r="AA741" s="87"/>
      <c r="AB741" s="88"/>
      <c r="AC741" s="89"/>
      <c r="AD741" s="89"/>
      <c r="AE741" s="90"/>
      <c r="AF741" s="87"/>
    </row>
    <row r="742" spans="1:32" customFormat="1" ht="40" customHeight="1" thickBot="1" x14ac:dyDescent="1.1000000000000001">
      <c r="A742" s="28">
        <v>18</v>
      </c>
      <c r="B742" s="270" t="s">
        <v>107</v>
      </c>
      <c r="C742" s="28">
        <v>7</v>
      </c>
      <c r="D742" s="294" t="s">
        <v>2541</v>
      </c>
      <c r="E742" s="54">
        <f t="shared" si="53"/>
        <v>42465</v>
      </c>
      <c r="F742" s="188">
        <v>42465</v>
      </c>
      <c r="G742" s="360" t="s">
        <v>3554</v>
      </c>
      <c r="H742" s="4" t="s">
        <v>1260</v>
      </c>
      <c r="I742" s="11">
        <v>2830</v>
      </c>
      <c r="J742" s="10" t="s">
        <v>140</v>
      </c>
      <c r="K742" s="55" t="s">
        <v>4236</v>
      </c>
      <c r="L742" s="185">
        <v>1</v>
      </c>
      <c r="M742" s="338" t="s">
        <v>1720</v>
      </c>
      <c r="N742" s="186"/>
      <c r="O742" s="212"/>
      <c r="P742" s="73" t="s">
        <v>258</v>
      </c>
      <c r="Q742" s="187">
        <f t="shared" si="50"/>
        <v>14.095855</v>
      </c>
      <c r="R742" s="56" t="str">
        <f t="shared" si="51"/>
        <v>13,361</v>
      </c>
      <c r="S742" s="342" t="str">
        <f t="shared" si="52"/>
        <v>2830SB</v>
      </c>
      <c r="T742" s="24"/>
      <c r="U742" s="21"/>
      <c r="V742" s="24"/>
      <c r="W742" s="21"/>
      <c r="X742" s="21"/>
      <c r="Y742" s="21"/>
      <c r="Z742" s="83"/>
      <c r="AA742" s="83"/>
      <c r="AB742" s="84"/>
      <c r="AC742" s="85"/>
      <c r="AD742" s="85"/>
      <c r="AE742" s="86"/>
      <c r="AF742" s="83"/>
    </row>
    <row r="743" spans="1:32" customFormat="1" ht="40" customHeight="1" thickBot="1" x14ac:dyDescent="1.1000000000000001">
      <c r="A743" s="28">
        <v>18</v>
      </c>
      <c r="B743" s="270" t="s">
        <v>107</v>
      </c>
      <c r="C743" s="28">
        <v>7</v>
      </c>
      <c r="D743" s="294" t="s">
        <v>2541</v>
      </c>
      <c r="E743" s="54">
        <f t="shared" si="53"/>
        <v>42465</v>
      </c>
      <c r="F743" s="188">
        <v>42465</v>
      </c>
      <c r="G743" s="360" t="s">
        <v>3554</v>
      </c>
      <c r="H743" s="4" t="s">
        <v>1260</v>
      </c>
      <c r="I743" s="11">
        <v>2831</v>
      </c>
      <c r="J743" s="10" t="s">
        <v>140</v>
      </c>
      <c r="K743" s="55" t="s">
        <v>4237</v>
      </c>
      <c r="L743" s="185">
        <v>1</v>
      </c>
      <c r="M743" s="338" t="s">
        <v>1721</v>
      </c>
      <c r="N743" s="186"/>
      <c r="O743" s="212"/>
      <c r="P743" s="73" t="s">
        <v>259</v>
      </c>
      <c r="Q743" s="187">
        <f t="shared" si="50"/>
        <v>14.095855</v>
      </c>
      <c r="R743" s="56" t="str">
        <f t="shared" si="51"/>
        <v>13,361</v>
      </c>
      <c r="S743" s="342" t="str">
        <f t="shared" si="52"/>
        <v>2831SB</v>
      </c>
      <c r="T743" s="24"/>
      <c r="U743" s="21"/>
      <c r="V743" s="24"/>
      <c r="W743" s="21"/>
      <c r="X743" s="21"/>
      <c r="Y743" s="21"/>
      <c r="Z743" s="83"/>
      <c r="AA743" s="83"/>
      <c r="AB743" s="84"/>
      <c r="AC743" s="85"/>
      <c r="AD743" s="85"/>
      <c r="AE743" s="86"/>
      <c r="AF743" s="83"/>
    </row>
    <row r="744" spans="1:32" customFormat="1" ht="40" customHeight="1" thickBot="1" x14ac:dyDescent="1.1000000000000001">
      <c r="A744" s="28">
        <v>18</v>
      </c>
      <c r="B744" s="270" t="s">
        <v>107</v>
      </c>
      <c r="C744" s="28">
        <v>7</v>
      </c>
      <c r="D744" s="294" t="s">
        <v>2530</v>
      </c>
      <c r="E744" s="54">
        <f t="shared" si="53"/>
        <v>43717</v>
      </c>
      <c r="F744" s="188">
        <v>43717</v>
      </c>
      <c r="G744" s="360" t="s">
        <v>3554</v>
      </c>
      <c r="H744" s="4" t="s">
        <v>1260</v>
      </c>
      <c r="I744" s="11">
        <v>2832</v>
      </c>
      <c r="J744" s="10" t="s">
        <v>140</v>
      </c>
      <c r="K744" s="55" t="s">
        <v>4238</v>
      </c>
      <c r="L744" s="185">
        <v>1</v>
      </c>
      <c r="M744" s="338" t="s">
        <v>1152</v>
      </c>
      <c r="N744" s="186"/>
      <c r="O744" s="212"/>
      <c r="P744" s="73" t="s">
        <v>1153</v>
      </c>
      <c r="Q744" s="187">
        <f t="shared" si="50"/>
        <v>14.095855</v>
      </c>
      <c r="R744" s="56" t="str">
        <f t="shared" si="51"/>
        <v>13,361</v>
      </c>
      <c r="S744" s="342" t="str">
        <f t="shared" si="52"/>
        <v>2832SB</v>
      </c>
      <c r="T744" s="24"/>
      <c r="U744" s="21"/>
      <c r="V744" s="24"/>
      <c r="W744" s="21"/>
      <c r="X744" s="21"/>
      <c r="Y744" s="21"/>
      <c r="Z744" s="87"/>
      <c r="AA744" s="87"/>
      <c r="AB744" s="88"/>
      <c r="AC744" s="89"/>
      <c r="AD744" s="89"/>
      <c r="AE744" s="90"/>
      <c r="AF744" s="87"/>
    </row>
    <row r="745" spans="1:32" customFormat="1" ht="40" customHeight="1" thickBot="1" x14ac:dyDescent="1.1000000000000001">
      <c r="A745" s="28">
        <v>18</v>
      </c>
      <c r="B745" s="270" t="s">
        <v>107</v>
      </c>
      <c r="C745" s="28">
        <v>7</v>
      </c>
      <c r="D745" s="294" t="s">
        <v>2531</v>
      </c>
      <c r="E745" s="54">
        <f t="shared" si="53"/>
        <v>43717</v>
      </c>
      <c r="F745" s="188">
        <v>43717</v>
      </c>
      <c r="G745" s="360" t="s">
        <v>3554</v>
      </c>
      <c r="H745" s="4" t="s">
        <v>1260</v>
      </c>
      <c r="I745" s="11">
        <v>2833</v>
      </c>
      <c r="J745" s="10" t="s">
        <v>140</v>
      </c>
      <c r="K745" s="55" t="s">
        <v>4239</v>
      </c>
      <c r="L745" s="185">
        <v>1</v>
      </c>
      <c r="M745" s="338" t="s">
        <v>1154</v>
      </c>
      <c r="N745" s="186"/>
      <c r="O745" s="212"/>
      <c r="P745" s="73" t="s">
        <v>1155</v>
      </c>
      <c r="Q745" s="187">
        <f t="shared" ref="Q745:Q808" si="54">R745*R$2</f>
        <v>14.095855</v>
      </c>
      <c r="R745" s="56" t="str">
        <f t="shared" si="51"/>
        <v>13,361</v>
      </c>
      <c r="S745" s="342" t="str">
        <f t="shared" si="52"/>
        <v>2833SB</v>
      </c>
      <c r="T745" s="24"/>
      <c r="U745" s="21"/>
      <c r="V745" s="24"/>
      <c r="W745" s="21"/>
      <c r="X745" s="21"/>
      <c r="Y745" s="21"/>
      <c r="Z745" s="83"/>
      <c r="AA745" s="83"/>
      <c r="AB745" s="84"/>
      <c r="AC745" s="85"/>
      <c r="AD745" s="85"/>
      <c r="AE745" s="86"/>
      <c r="AF745" s="83"/>
    </row>
    <row r="746" spans="1:32" customFormat="1" ht="40" customHeight="1" thickBot="1" x14ac:dyDescent="1.1000000000000001">
      <c r="A746" s="28">
        <v>19</v>
      </c>
      <c r="B746" s="270" t="s">
        <v>25</v>
      </c>
      <c r="C746" s="28">
        <v>7</v>
      </c>
      <c r="D746" s="294" t="s">
        <v>2542</v>
      </c>
      <c r="E746" s="54">
        <f t="shared" si="53"/>
        <v>43717</v>
      </c>
      <c r="F746" s="188">
        <v>43717</v>
      </c>
      <c r="G746" s="360" t="s">
        <v>3554</v>
      </c>
      <c r="H746" s="4" t="s">
        <v>1260</v>
      </c>
      <c r="I746" s="11">
        <v>2834</v>
      </c>
      <c r="J746" s="10" t="s">
        <v>140</v>
      </c>
      <c r="K746" s="55" t="s">
        <v>4240</v>
      </c>
      <c r="L746" s="185">
        <v>1</v>
      </c>
      <c r="M746" s="338" t="s">
        <v>1722</v>
      </c>
      <c r="N746" s="186"/>
      <c r="O746" s="212"/>
      <c r="P746" s="221" t="s">
        <v>1156</v>
      </c>
      <c r="Q746" s="187">
        <f t="shared" si="54"/>
        <v>14.095855</v>
      </c>
      <c r="R746" s="56" t="str">
        <f t="shared" si="51"/>
        <v>13,361</v>
      </c>
      <c r="S746" s="342" t="str">
        <f t="shared" si="52"/>
        <v>2834SB</v>
      </c>
      <c r="T746" s="24"/>
      <c r="U746" s="21"/>
      <c r="V746" s="24"/>
      <c r="W746" s="21"/>
      <c r="X746" s="21"/>
      <c r="Y746" s="21"/>
      <c r="Z746" s="83"/>
      <c r="AA746" s="83"/>
      <c r="AB746" s="84"/>
      <c r="AC746" s="85"/>
      <c r="AD746" s="85"/>
      <c r="AE746" s="86"/>
      <c r="AF746" s="83"/>
    </row>
    <row r="747" spans="1:32" customFormat="1" ht="40" customHeight="1" x14ac:dyDescent="1.05">
      <c r="A747" s="28">
        <v>19</v>
      </c>
      <c r="B747" s="270" t="s">
        <v>25</v>
      </c>
      <c r="C747" s="28">
        <v>7</v>
      </c>
      <c r="D747" s="294" t="s">
        <v>2532</v>
      </c>
      <c r="E747" s="54">
        <f t="shared" si="53"/>
        <v>45769</v>
      </c>
      <c r="F747" s="188">
        <v>45769</v>
      </c>
      <c r="G747" s="360" t="s">
        <v>3540</v>
      </c>
      <c r="H747" s="4" t="s">
        <v>1260</v>
      </c>
      <c r="I747" s="11">
        <v>2835</v>
      </c>
      <c r="J747" s="10" t="s">
        <v>32</v>
      </c>
      <c r="K747" s="55" t="s">
        <v>3178</v>
      </c>
      <c r="L747" s="185">
        <v>4</v>
      </c>
      <c r="M747" s="241">
        <v>9782758557456</v>
      </c>
      <c r="N747" s="186"/>
      <c r="O747" s="212"/>
      <c r="P747" s="220" t="s">
        <v>5293</v>
      </c>
      <c r="Q747" s="187">
        <f t="shared" si="54"/>
        <v>14.095855</v>
      </c>
      <c r="R747" s="56" t="str">
        <f t="shared" si="51"/>
        <v>13,361</v>
      </c>
      <c r="S747" s="342" t="str">
        <f t="shared" si="52"/>
        <v>2835OT</v>
      </c>
      <c r="T747" s="24"/>
      <c r="U747" s="21"/>
      <c r="V747" s="24"/>
      <c r="W747" s="21"/>
      <c r="X747" s="21"/>
      <c r="Y747" s="21"/>
      <c r="Z747" s="82" t="s">
        <v>127</v>
      </c>
      <c r="AA747" s="82" t="s">
        <v>128</v>
      </c>
      <c r="AB747" s="82"/>
      <c r="AC747" s="82"/>
      <c r="AD747" s="82"/>
      <c r="AE747" s="82"/>
      <c r="AF747" s="82" t="s">
        <v>129</v>
      </c>
    </row>
    <row r="748" spans="1:32" customFormat="1" ht="40" customHeight="1" x14ac:dyDescent="1.05">
      <c r="A748" s="28">
        <v>19</v>
      </c>
      <c r="B748" s="270" t="s">
        <v>25</v>
      </c>
      <c r="C748" s="28">
        <v>7</v>
      </c>
      <c r="D748" s="294" t="s">
        <v>2689</v>
      </c>
      <c r="E748" s="54">
        <f t="shared" si="53"/>
        <v>45796</v>
      </c>
      <c r="F748" s="188">
        <v>45796</v>
      </c>
      <c r="G748" s="360" t="s">
        <v>3540</v>
      </c>
      <c r="H748" s="4" t="s">
        <v>1260</v>
      </c>
      <c r="I748" s="11">
        <v>2836</v>
      </c>
      <c r="J748" s="10" t="s">
        <v>32</v>
      </c>
      <c r="K748" s="55" t="s">
        <v>3179</v>
      </c>
      <c r="L748" s="185">
        <v>4</v>
      </c>
      <c r="M748" s="241">
        <v>9782758557463</v>
      </c>
      <c r="N748" s="186"/>
      <c r="O748" s="212"/>
      <c r="P748" s="73" t="s">
        <v>5298</v>
      </c>
      <c r="Q748" s="187">
        <f t="shared" si="54"/>
        <v>14.095855</v>
      </c>
      <c r="R748" s="56" t="str">
        <f t="shared" si="51"/>
        <v>13,361</v>
      </c>
      <c r="S748" s="342" t="str">
        <f t="shared" si="52"/>
        <v>2836OT</v>
      </c>
      <c r="T748" s="24"/>
      <c r="U748" s="21"/>
      <c r="V748" s="24"/>
      <c r="W748" s="21"/>
      <c r="X748" s="21"/>
      <c r="Y748" s="21"/>
      <c r="Z748" s="82" t="s">
        <v>127</v>
      </c>
      <c r="AA748" s="82" t="s">
        <v>128</v>
      </c>
      <c r="AB748" s="82"/>
      <c r="AC748" s="82"/>
      <c r="AD748" s="82"/>
      <c r="AE748" s="82"/>
      <c r="AF748" s="82" t="s">
        <v>129</v>
      </c>
    </row>
    <row r="749" spans="1:32" customFormat="1" ht="40" customHeight="1" x14ac:dyDescent="1.05">
      <c r="A749" s="28">
        <v>18</v>
      </c>
      <c r="B749" s="270" t="s">
        <v>107</v>
      </c>
      <c r="C749" s="28">
        <v>7</v>
      </c>
      <c r="D749" s="296" t="s">
        <v>2689</v>
      </c>
      <c r="E749" s="54">
        <f t="shared" si="53"/>
        <v>43535</v>
      </c>
      <c r="F749" s="188">
        <v>43535</v>
      </c>
      <c r="G749" s="360" t="s">
        <v>3540</v>
      </c>
      <c r="H749" s="4" t="s">
        <v>1260</v>
      </c>
      <c r="I749" s="11">
        <v>2837</v>
      </c>
      <c r="J749" s="10" t="s">
        <v>32</v>
      </c>
      <c r="K749" s="55" t="s">
        <v>4241</v>
      </c>
      <c r="L749" s="185">
        <v>3</v>
      </c>
      <c r="M749" s="338" t="s">
        <v>944</v>
      </c>
      <c r="N749" s="186"/>
      <c r="O749" s="212"/>
      <c r="P749" s="73" t="s">
        <v>945</v>
      </c>
      <c r="Q749" s="187">
        <f t="shared" si="54"/>
        <v>14.095855</v>
      </c>
      <c r="R749" s="56" t="str">
        <f t="shared" si="51"/>
        <v>13,361</v>
      </c>
      <c r="S749" s="342" t="str">
        <f t="shared" si="52"/>
        <v>2837OT</v>
      </c>
      <c r="T749" s="24"/>
      <c r="U749" s="21"/>
      <c r="V749" s="24"/>
      <c r="W749" s="21"/>
      <c r="X749" s="21"/>
      <c r="Y749" s="21"/>
      <c r="Z749" s="82" t="s">
        <v>127</v>
      </c>
      <c r="AA749" s="82" t="s">
        <v>128</v>
      </c>
      <c r="AB749" s="82"/>
      <c r="AC749" s="82"/>
      <c r="AD749" s="82"/>
      <c r="AE749" s="82"/>
      <c r="AF749" s="82" t="s">
        <v>129</v>
      </c>
    </row>
    <row r="750" spans="1:32" customFormat="1" ht="40" customHeight="1" x14ac:dyDescent="1.05">
      <c r="A750" s="28">
        <v>18</v>
      </c>
      <c r="B750" s="270" t="s">
        <v>107</v>
      </c>
      <c r="C750" s="28">
        <v>7</v>
      </c>
      <c r="D750" s="296" t="s">
        <v>2690</v>
      </c>
      <c r="E750" s="54">
        <f t="shared" si="53"/>
        <v>43535</v>
      </c>
      <c r="F750" s="188">
        <v>43535</v>
      </c>
      <c r="G750" s="360" t="s">
        <v>3540</v>
      </c>
      <c r="H750" s="4" t="s">
        <v>1260</v>
      </c>
      <c r="I750" s="11">
        <v>2838</v>
      </c>
      <c r="J750" s="10" t="s">
        <v>32</v>
      </c>
      <c r="K750" s="55" t="s">
        <v>4242</v>
      </c>
      <c r="L750" s="185">
        <v>3</v>
      </c>
      <c r="M750" s="338" t="s">
        <v>946</v>
      </c>
      <c r="N750" s="186"/>
      <c r="O750" s="212"/>
      <c r="P750" s="73" t="s">
        <v>947</v>
      </c>
      <c r="Q750" s="187">
        <f t="shared" si="54"/>
        <v>14.095855</v>
      </c>
      <c r="R750" s="56" t="str">
        <f t="shared" si="51"/>
        <v>13,361</v>
      </c>
      <c r="S750" s="342" t="str">
        <f t="shared" si="52"/>
        <v>2838OT</v>
      </c>
      <c r="T750" s="24"/>
      <c r="U750" s="21"/>
      <c r="V750" s="24"/>
      <c r="W750" s="21"/>
      <c r="X750" s="21"/>
      <c r="Y750" s="21"/>
      <c r="Z750" s="82" t="s">
        <v>127</v>
      </c>
      <c r="AA750" s="82" t="s">
        <v>128</v>
      </c>
      <c r="AB750" s="82"/>
      <c r="AC750" s="82"/>
      <c r="AD750" s="82"/>
      <c r="AE750" s="82"/>
      <c r="AF750" s="82" t="s">
        <v>129</v>
      </c>
    </row>
    <row r="751" spans="1:32" customFormat="1" ht="40" customHeight="1" x14ac:dyDescent="1.05">
      <c r="A751" s="28">
        <v>20</v>
      </c>
      <c r="B751" s="270" t="s">
        <v>136</v>
      </c>
      <c r="C751" s="28">
        <v>7</v>
      </c>
      <c r="D751" s="294" t="s">
        <v>2690</v>
      </c>
      <c r="E751" s="54">
        <f t="shared" si="53"/>
        <v>45726</v>
      </c>
      <c r="F751" s="188">
        <v>45726</v>
      </c>
      <c r="G751" s="360" t="s">
        <v>3540</v>
      </c>
      <c r="H751" s="4" t="s">
        <v>1260</v>
      </c>
      <c r="I751" s="11">
        <v>2839</v>
      </c>
      <c r="J751" s="10" t="s">
        <v>32</v>
      </c>
      <c r="K751" s="55" t="s">
        <v>3180</v>
      </c>
      <c r="L751" s="185">
        <v>4</v>
      </c>
      <c r="M751" s="241">
        <v>9782758557470</v>
      </c>
      <c r="N751" s="186"/>
      <c r="O751" s="212"/>
      <c r="P751" s="73" t="s">
        <v>5216</v>
      </c>
      <c r="Q751" s="187">
        <f t="shared" si="54"/>
        <v>14.095855</v>
      </c>
      <c r="R751" s="56" t="str">
        <f t="shared" si="51"/>
        <v>13,361</v>
      </c>
      <c r="S751" s="342" t="str">
        <f t="shared" si="52"/>
        <v>2839OT</v>
      </c>
      <c r="T751" s="24"/>
      <c r="U751" s="21"/>
      <c r="V751" s="24"/>
      <c r="W751" s="21"/>
      <c r="X751" s="21"/>
      <c r="Y751" s="21"/>
      <c r="Z751" s="82" t="s">
        <v>127</v>
      </c>
      <c r="AA751" s="82" t="s">
        <v>128</v>
      </c>
      <c r="AB751" s="82"/>
      <c r="AC751" s="82"/>
      <c r="AD751" s="82"/>
      <c r="AE751" s="82"/>
      <c r="AF751" s="82" t="s">
        <v>129</v>
      </c>
    </row>
    <row r="752" spans="1:32" customFormat="1" ht="40" customHeight="1" thickBot="1" x14ac:dyDescent="1.1000000000000001">
      <c r="A752" s="28">
        <v>20</v>
      </c>
      <c r="B752" s="270" t="s">
        <v>136</v>
      </c>
      <c r="C752" s="28">
        <v>7</v>
      </c>
      <c r="D752" s="294" t="s">
        <v>2690</v>
      </c>
      <c r="E752" s="54">
        <f t="shared" si="53"/>
        <v>43535</v>
      </c>
      <c r="F752" s="188">
        <v>43535</v>
      </c>
      <c r="G752" s="360" t="s">
        <v>3540</v>
      </c>
      <c r="H752" s="4" t="s">
        <v>1260</v>
      </c>
      <c r="I752" s="11">
        <v>2840</v>
      </c>
      <c r="J752" s="10" t="s">
        <v>32</v>
      </c>
      <c r="K752" s="55" t="s">
        <v>4243</v>
      </c>
      <c r="L752" s="185">
        <v>4</v>
      </c>
      <c r="M752" s="338" t="s">
        <v>948</v>
      </c>
      <c r="N752" s="186"/>
      <c r="O752" s="212"/>
      <c r="P752" s="221" t="s">
        <v>949</v>
      </c>
      <c r="Q752" s="187">
        <f t="shared" si="54"/>
        <v>14.095855</v>
      </c>
      <c r="R752" s="56" t="str">
        <f t="shared" si="51"/>
        <v>13,361</v>
      </c>
      <c r="S752" s="342" t="str">
        <f t="shared" si="52"/>
        <v>2840OT</v>
      </c>
      <c r="T752" s="24"/>
      <c r="U752" s="21"/>
      <c r="V752" s="24"/>
      <c r="W752" s="21"/>
      <c r="X752" s="21"/>
      <c r="Y752" s="21"/>
      <c r="Z752" s="82" t="s">
        <v>127</v>
      </c>
      <c r="AA752" s="82" t="s">
        <v>128</v>
      </c>
      <c r="AB752" s="82"/>
      <c r="AC752" s="82"/>
      <c r="AD752" s="82"/>
      <c r="AE752" s="82"/>
      <c r="AF752" s="82" t="s">
        <v>129</v>
      </c>
    </row>
    <row r="753" spans="1:32" customFormat="1" ht="40" customHeight="1" thickBot="1" x14ac:dyDescent="1.1000000000000001">
      <c r="A753" s="28">
        <v>20</v>
      </c>
      <c r="B753" s="270" t="s">
        <v>136</v>
      </c>
      <c r="C753" s="28">
        <v>7</v>
      </c>
      <c r="D753" s="294" t="s">
        <v>2543</v>
      </c>
      <c r="E753" s="54">
        <f t="shared" si="53"/>
        <v>43430</v>
      </c>
      <c r="F753" s="188">
        <v>43430</v>
      </c>
      <c r="G753" s="360" t="s">
        <v>3540</v>
      </c>
      <c r="H753" s="4" t="s">
        <v>1260</v>
      </c>
      <c r="I753" s="11">
        <v>2841</v>
      </c>
      <c r="J753" s="10" t="s">
        <v>32</v>
      </c>
      <c r="K753" s="55" t="s">
        <v>4244</v>
      </c>
      <c r="L753" s="185">
        <v>1</v>
      </c>
      <c r="M753" s="338" t="s">
        <v>1723</v>
      </c>
      <c r="N753" s="186"/>
      <c r="O753" s="212"/>
      <c r="P753" s="73" t="s">
        <v>757</v>
      </c>
      <c r="Q753" s="187">
        <f t="shared" si="54"/>
        <v>14.095855</v>
      </c>
      <c r="R753" s="56" t="str">
        <f t="shared" si="51"/>
        <v>13,361</v>
      </c>
      <c r="S753" s="342" t="str">
        <f t="shared" si="52"/>
        <v>2841OT</v>
      </c>
      <c r="T753" s="24"/>
      <c r="U753" s="21"/>
      <c r="V753" s="24"/>
      <c r="W753" s="21"/>
      <c r="X753" s="21"/>
      <c r="Y753" s="21"/>
      <c r="Z753" s="83"/>
      <c r="AA753" s="83"/>
      <c r="AB753" s="84"/>
      <c r="AC753" s="85"/>
      <c r="AD753" s="85"/>
      <c r="AE753" s="86"/>
      <c r="AF753" s="83"/>
    </row>
    <row r="754" spans="1:32" customFormat="1" ht="40" customHeight="1" thickBot="1" x14ac:dyDescent="1.1000000000000001">
      <c r="A754" s="28">
        <v>20</v>
      </c>
      <c r="B754" s="270" t="s">
        <v>136</v>
      </c>
      <c r="C754" s="28">
        <v>7</v>
      </c>
      <c r="D754" s="294" t="s">
        <v>2525</v>
      </c>
      <c r="E754" s="54">
        <f t="shared" si="53"/>
        <v>43535</v>
      </c>
      <c r="F754" s="188">
        <v>43535</v>
      </c>
      <c r="G754" s="360" t="s">
        <v>3540</v>
      </c>
      <c r="H754" s="4" t="s">
        <v>1260</v>
      </c>
      <c r="I754" s="11">
        <v>2842</v>
      </c>
      <c r="J754" s="10" t="s">
        <v>32</v>
      </c>
      <c r="K754" s="55" t="s">
        <v>4245</v>
      </c>
      <c r="L754" s="185">
        <v>2</v>
      </c>
      <c r="M754" s="338" t="s">
        <v>950</v>
      </c>
      <c r="N754" s="186"/>
      <c r="O754" s="212"/>
      <c r="P754" s="73" t="s">
        <v>951</v>
      </c>
      <c r="Q754" s="187">
        <f t="shared" si="54"/>
        <v>14.095855</v>
      </c>
      <c r="R754" s="56" t="str">
        <f t="shared" si="51"/>
        <v>13,361</v>
      </c>
      <c r="S754" s="342" t="str">
        <f t="shared" si="52"/>
        <v>2842OT</v>
      </c>
      <c r="T754" s="24"/>
      <c r="U754" s="21"/>
      <c r="V754" s="24"/>
      <c r="W754" s="21"/>
      <c r="X754" s="21"/>
      <c r="Y754" s="21"/>
      <c r="Z754" s="83"/>
      <c r="AA754" s="83"/>
      <c r="AB754" s="84"/>
      <c r="AC754" s="85"/>
      <c r="AD754" s="85"/>
      <c r="AE754" s="86"/>
      <c r="AF754" s="83"/>
    </row>
    <row r="755" spans="1:32" customFormat="1" ht="40" customHeight="1" thickBot="1" x14ac:dyDescent="1.1000000000000001">
      <c r="A755" s="28">
        <v>20</v>
      </c>
      <c r="B755" s="270" t="s">
        <v>136</v>
      </c>
      <c r="C755" s="28">
        <v>7</v>
      </c>
      <c r="D755" s="294" t="s">
        <v>2544</v>
      </c>
      <c r="E755" s="54">
        <f t="shared" si="53"/>
        <v>43535</v>
      </c>
      <c r="F755" s="190">
        <v>43535</v>
      </c>
      <c r="G755" s="360" t="s">
        <v>3540</v>
      </c>
      <c r="H755" s="4" t="s">
        <v>1260</v>
      </c>
      <c r="I755" s="11">
        <v>2843</v>
      </c>
      <c r="J755" s="10" t="s">
        <v>32</v>
      </c>
      <c r="K755" s="55" t="s">
        <v>4246</v>
      </c>
      <c r="L755" s="185">
        <v>4</v>
      </c>
      <c r="M755" s="338" t="s">
        <v>952</v>
      </c>
      <c r="N755" s="186"/>
      <c r="O755" s="212"/>
      <c r="P755" s="73" t="s">
        <v>953</v>
      </c>
      <c r="Q755" s="187">
        <f t="shared" si="54"/>
        <v>14.095855</v>
      </c>
      <c r="R755" s="56" t="str">
        <f t="shared" si="51"/>
        <v>13,361</v>
      </c>
      <c r="S755" s="342" t="str">
        <f t="shared" si="52"/>
        <v>2843OT</v>
      </c>
      <c r="T755" s="24"/>
      <c r="U755" s="21"/>
      <c r="V755" s="24"/>
      <c r="W755" s="21"/>
      <c r="X755" s="21"/>
      <c r="Y755" s="21"/>
      <c r="Z755" s="82" t="s">
        <v>127</v>
      </c>
      <c r="AA755" s="82" t="s">
        <v>128</v>
      </c>
      <c r="AB755" s="82"/>
      <c r="AC755" s="82"/>
      <c r="AD755" s="82"/>
      <c r="AE755" s="82"/>
      <c r="AF755" s="82" t="s">
        <v>129</v>
      </c>
    </row>
    <row r="756" spans="1:32" customFormat="1" ht="40" customHeight="1" thickBot="1" x14ac:dyDescent="1.1000000000000001">
      <c r="A756" s="28">
        <v>2</v>
      </c>
      <c r="B756" s="270" t="s">
        <v>40</v>
      </c>
      <c r="C756" s="28">
        <v>4</v>
      </c>
      <c r="D756" s="296" t="s">
        <v>2701</v>
      </c>
      <c r="E756" s="54">
        <f t="shared" si="53"/>
        <v>42248</v>
      </c>
      <c r="F756" s="188">
        <v>42248</v>
      </c>
      <c r="G756" s="360" t="s">
        <v>3554</v>
      </c>
      <c r="H756" s="4" t="s">
        <v>1260</v>
      </c>
      <c r="I756" s="11">
        <v>2908</v>
      </c>
      <c r="J756" s="10" t="s">
        <v>140</v>
      </c>
      <c r="K756" s="55" t="s">
        <v>4247</v>
      </c>
      <c r="L756" s="185">
        <v>1</v>
      </c>
      <c r="M756" s="338" t="s">
        <v>1724</v>
      </c>
      <c r="N756" s="186"/>
      <c r="O756" s="212"/>
      <c r="P756" s="73" t="s">
        <v>222</v>
      </c>
      <c r="Q756" s="187">
        <f t="shared" si="54"/>
        <v>14.095855</v>
      </c>
      <c r="R756" s="56" t="str">
        <f t="shared" si="51"/>
        <v>13,361</v>
      </c>
      <c r="S756" s="342" t="str">
        <f t="shared" si="52"/>
        <v>2908SB</v>
      </c>
      <c r="T756" s="24"/>
      <c r="U756" s="21"/>
      <c r="V756" s="24"/>
      <c r="W756" s="21"/>
      <c r="X756" s="21"/>
      <c r="Y756" s="21"/>
      <c r="Z756" s="83"/>
      <c r="AA756" s="83"/>
      <c r="AB756" s="84"/>
      <c r="AC756" s="85"/>
      <c r="AD756" s="85"/>
      <c r="AE756" s="86"/>
      <c r="AF756" s="83"/>
    </row>
    <row r="757" spans="1:32" customFormat="1" ht="40" customHeight="1" thickBot="1" x14ac:dyDescent="1.1000000000000001">
      <c r="A757" s="28">
        <v>2</v>
      </c>
      <c r="B757" s="270" t="s">
        <v>40</v>
      </c>
      <c r="C757" s="28">
        <v>4</v>
      </c>
      <c r="D757" s="296" t="s">
        <v>2701</v>
      </c>
      <c r="E757" s="54">
        <f t="shared" si="53"/>
        <v>42248</v>
      </c>
      <c r="F757" s="188">
        <v>42248</v>
      </c>
      <c r="G757" s="360" t="s">
        <v>3554</v>
      </c>
      <c r="H757" s="4" t="s">
        <v>1260</v>
      </c>
      <c r="I757" s="11">
        <v>2909</v>
      </c>
      <c r="J757" s="10" t="s">
        <v>140</v>
      </c>
      <c r="K757" s="55" t="s">
        <v>4248</v>
      </c>
      <c r="L757" s="185">
        <v>1</v>
      </c>
      <c r="M757" s="338" t="s">
        <v>1725</v>
      </c>
      <c r="N757" s="186"/>
      <c r="O757" s="212"/>
      <c r="P757" s="221" t="s">
        <v>223</v>
      </c>
      <c r="Q757" s="187">
        <f t="shared" si="54"/>
        <v>14.095855</v>
      </c>
      <c r="R757" s="56" t="str">
        <f t="shared" si="51"/>
        <v>13,361</v>
      </c>
      <c r="S757" s="342" t="str">
        <f t="shared" si="52"/>
        <v>2909SB</v>
      </c>
      <c r="T757" s="24"/>
      <c r="U757" s="21"/>
      <c r="V757" s="24"/>
      <c r="W757" s="21"/>
      <c r="X757" s="21"/>
      <c r="Y757" s="21"/>
      <c r="Z757" s="83"/>
      <c r="AA757" s="83"/>
      <c r="AB757" s="84"/>
      <c r="AC757" s="85"/>
      <c r="AD757" s="85"/>
      <c r="AE757" s="86"/>
      <c r="AF757" s="83"/>
    </row>
    <row r="758" spans="1:32" customFormat="1" ht="40" customHeight="1" thickBot="1" x14ac:dyDescent="1.1000000000000001">
      <c r="A758" s="28">
        <v>2</v>
      </c>
      <c r="B758" s="270" t="s">
        <v>40</v>
      </c>
      <c r="C758" s="28">
        <v>4</v>
      </c>
      <c r="D758" s="296" t="s">
        <v>2701</v>
      </c>
      <c r="E758" s="54">
        <f t="shared" si="53"/>
        <v>42051</v>
      </c>
      <c r="F758" s="188">
        <v>42051</v>
      </c>
      <c r="G758" s="360" t="s">
        <v>3554</v>
      </c>
      <c r="H758" s="4" t="s">
        <v>1260</v>
      </c>
      <c r="I758" s="11">
        <v>2910</v>
      </c>
      <c r="J758" s="10" t="s">
        <v>140</v>
      </c>
      <c r="K758" s="55" t="s">
        <v>4249</v>
      </c>
      <c r="L758" s="185">
        <v>1</v>
      </c>
      <c r="M758" s="338" t="s">
        <v>1726</v>
      </c>
      <c r="N758" s="189"/>
      <c r="O758" s="213"/>
      <c r="P758" s="221" t="s">
        <v>200</v>
      </c>
      <c r="Q758" s="187">
        <f t="shared" si="54"/>
        <v>14.095855</v>
      </c>
      <c r="R758" s="56" t="str">
        <f t="shared" si="51"/>
        <v>13,361</v>
      </c>
      <c r="S758" s="342" t="str">
        <f t="shared" si="52"/>
        <v>2910SB</v>
      </c>
      <c r="T758" s="24"/>
      <c r="U758" s="21"/>
      <c r="V758" s="24"/>
      <c r="W758" s="21"/>
      <c r="X758" s="21"/>
      <c r="Y758" s="21"/>
      <c r="Z758" s="83"/>
      <c r="AA758" s="83"/>
      <c r="AB758" s="84"/>
      <c r="AC758" s="85"/>
      <c r="AD758" s="85"/>
      <c r="AE758" s="86"/>
      <c r="AF758" s="83"/>
    </row>
    <row r="759" spans="1:32" customFormat="1" ht="40" customHeight="1" thickBot="1" x14ac:dyDescent="1.1000000000000001">
      <c r="A759" s="28">
        <v>2</v>
      </c>
      <c r="B759" s="270" t="s">
        <v>40</v>
      </c>
      <c r="C759" s="28">
        <v>4</v>
      </c>
      <c r="D759" s="296" t="s">
        <v>2700</v>
      </c>
      <c r="E759" s="54">
        <f t="shared" si="53"/>
        <v>43381</v>
      </c>
      <c r="F759" s="188">
        <v>43381</v>
      </c>
      <c r="G759" s="360" t="s">
        <v>3554</v>
      </c>
      <c r="H759" s="4" t="s">
        <v>1260</v>
      </c>
      <c r="I759" s="11">
        <v>2911</v>
      </c>
      <c r="J759" s="10" t="s">
        <v>140</v>
      </c>
      <c r="K759" s="55" t="s">
        <v>4250</v>
      </c>
      <c r="L759" s="185">
        <v>1</v>
      </c>
      <c r="M759" s="338" t="s">
        <v>712</v>
      </c>
      <c r="N759" s="186"/>
      <c r="O759" s="212"/>
      <c r="P759" s="221" t="s">
        <v>713</v>
      </c>
      <c r="Q759" s="187">
        <f t="shared" si="54"/>
        <v>14.095855</v>
      </c>
      <c r="R759" s="56" t="str">
        <f t="shared" si="51"/>
        <v>13,361</v>
      </c>
      <c r="S759" s="342" t="str">
        <f t="shared" si="52"/>
        <v>2911SB</v>
      </c>
      <c r="T759" s="24"/>
      <c r="U759" s="21"/>
      <c r="V759" s="24"/>
      <c r="W759" s="21"/>
      <c r="X759" s="21"/>
      <c r="Y759" s="21"/>
      <c r="Z759" s="83"/>
      <c r="AA759" s="83"/>
      <c r="AB759" s="84"/>
      <c r="AC759" s="85"/>
      <c r="AD759" s="85"/>
      <c r="AE759" s="86"/>
      <c r="AF759" s="83"/>
    </row>
    <row r="760" spans="1:32" customFormat="1" ht="40" customHeight="1" thickBot="1" x14ac:dyDescent="1.1000000000000001">
      <c r="A760" s="28">
        <v>2</v>
      </c>
      <c r="B760" s="270" t="s">
        <v>40</v>
      </c>
      <c r="C760" s="28">
        <v>4</v>
      </c>
      <c r="D760" s="294" t="s">
        <v>2700</v>
      </c>
      <c r="E760" s="54">
        <f t="shared" si="53"/>
        <v>43514</v>
      </c>
      <c r="F760" s="188">
        <v>43514</v>
      </c>
      <c r="G760" s="360" t="s">
        <v>3554</v>
      </c>
      <c r="H760" s="4" t="s">
        <v>1260</v>
      </c>
      <c r="I760" s="11">
        <v>2912</v>
      </c>
      <c r="J760" s="10" t="s">
        <v>140</v>
      </c>
      <c r="K760" s="55" t="s">
        <v>4251</v>
      </c>
      <c r="L760" s="185">
        <v>1</v>
      </c>
      <c r="M760" s="338" t="s">
        <v>890</v>
      </c>
      <c r="N760" s="186"/>
      <c r="O760" s="212"/>
      <c r="P760" s="220" t="s">
        <v>891</v>
      </c>
      <c r="Q760" s="187">
        <f t="shared" si="54"/>
        <v>14.095855</v>
      </c>
      <c r="R760" s="56" t="str">
        <f t="shared" si="51"/>
        <v>13,361</v>
      </c>
      <c r="S760" s="342" t="str">
        <f t="shared" si="52"/>
        <v>2912SB</v>
      </c>
      <c r="T760" s="24"/>
      <c r="U760" s="21"/>
      <c r="V760" s="24"/>
      <c r="W760" s="21"/>
      <c r="X760" s="21"/>
      <c r="Y760" s="21"/>
      <c r="Z760" s="83"/>
      <c r="AA760" s="83"/>
      <c r="AB760" s="84"/>
      <c r="AC760" s="85"/>
      <c r="AD760" s="85"/>
      <c r="AE760" s="86"/>
      <c r="AF760" s="83"/>
    </row>
    <row r="761" spans="1:32" customFormat="1" ht="40" customHeight="1" thickBot="1" x14ac:dyDescent="1.1000000000000001">
      <c r="A761" s="28">
        <v>2</v>
      </c>
      <c r="B761" s="270" t="s">
        <v>40</v>
      </c>
      <c r="C761" s="28">
        <v>4</v>
      </c>
      <c r="D761" s="294" t="s">
        <v>2534</v>
      </c>
      <c r="E761" s="54">
        <f t="shared" si="53"/>
        <v>43381</v>
      </c>
      <c r="F761" s="188">
        <v>43381</v>
      </c>
      <c r="G761" s="360" t="s">
        <v>3554</v>
      </c>
      <c r="H761" s="4" t="s">
        <v>1260</v>
      </c>
      <c r="I761" s="11">
        <v>2913</v>
      </c>
      <c r="J761" s="10" t="s">
        <v>140</v>
      </c>
      <c r="K761" s="55" t="s">
        <v>4252</v>
      </c>
      <c r="L761" s="185">
        <v>1</v>
      </c>
      <c r="M761" s="338" t="s">
        <v>714</v>
      </c>
      <c r="N761" s="186"/>
      <c r="O761" s="212"/>
      <c r="P761" s="220" t="s">
        <v>715</v>
      </c>
      <c r="Q761" s="187">
        <f t="shared" si="54"/>
        <v>14.095855</v>
      </c>
      <c r="R761" s="56" t="str">
        <f t="shared" si="51"/>
        <v>13,361</v>
      </c>
      <c r="S761" s="342" t="str">
        <f t="shared" si="52"/>
        <v>2913SB</v>
      </c>
      <c r="T761" s="24"/>
      <c r="U761" s="21"/>
      <c r="V761" s="24"/>
      <c r="W761" s="21"/>
      <c r="X761" s="21"/>
      <c r="Y761" s="21"/>
      <c r="Z761" s="83"/>
      <c r="AA761" s="83"/>
      <c r="AB761" s="84"/>
      <c r="AC761" s="85"/>
      <c r="AD761" s="85"/>
      <c r="AE761" s="86"/>
      <c r="AF761" s="83"/>
    </row>
    <row r="762" spans="1:32" customFormat="1" ht="40" customHeight="1" thickBot="1" x14ac:dyDescent="1.1000000000000001">
      <c r="A762" s="28">
        <v>2</v>
      </c>
      <c r="B762" s="270" t="s">
        <v>40</v>
      </c>
      <c r="C762" s="28">
        <v>4</v>
      </c>
      <c r="D762" s="294" t="s">
        <v>2534</v>
      </c>
      <c r="E762" s="54">
        <f t="shared" si="53"/>
        <v>43717</v>
      </c>
      <c r="F762" s="188">
        <v>43717</v>
      </c>
      <c r="G762" s="360" t="s">
        <v>3554</v>
      </c>
      <c r="H762" s="4" t="s">
        <v>1260</v>
      </c>
      <c r="I762" s="11">
        <v>2914</v>
      </c>
      <c r="J762" s="10" t="s">
        <v>140</v>
      </c>
      <c r="K762" s="55" t="s">
        <v>4253</v>
      </c>
      <c r="L762" s="185">
        <v>1</v>
      </c>
      <c r="M762" s="338" t="s">
        <v>1157</v>
      </c>
      <c r="N762" s="186"/>
      <c r="O762" s="212"/>
      <c r="P762" s="220" t="s">
        <v>1158</v>
      </c>
      <c r="Q762" s="187">
        <f t="shared" si="54"/>
        <v>14.095855</v>
      </c>
      <c r="R762" s="56" t="str">
        <f t="shared" si="51"/>
        <v>13,361</v>
      </c>
      <c r="S762" s="342" t="str">
        <f t="shared" si="52"/>
        <v>2914SB</v>
      </c>
      <c r="T762" s="24"/>
      <c r="U762" s="21"/>
      <c r="V762" s="24"/>
      <c r="W762" s="21"/>
      <c r="X762" s="21"/>
      <c r="Y762" s="21"/>
      <c r="Z762" s="83"/>
      <c r="AA762" s="83"/>
      <c r="AB762" s="84"/>
      <c r="AC762" s="85"/>
      <c r="AD762" s="85"/>
      <c r="AE762" s="86"/>
      <c r="AF762" s="83"/>
    </row>
    <row r="763" spans="1:32" customFormat="1" ht="40" customHeight="1" thickBot="1" x14ac:dyDescent="1.1000000000000001">
      <c r="A763" s="28">
        <v>2</v>
      </c>
      <c r="B763" s="270" t="s">
        <v>40</v>
      </c>
      <c r="C763" s="28">
        <v>4</v>
      </c>
      <c r="D763" s="294" t="s">
        <v>2528</v>
      </c>
      <c r="E763" s="54">
        <f t="shared" si="53"/>
        <v>43717</v>
      </c>
      <c r="F763" s="188">
        <v>43717</v>
      </c>
      <c r="G763" s="360" t="s">
        <v>3554</v>
      </c>
      <c r="H763" s="4" t="s">
        <v>1260</v>
      </c>
      <c r="I763" s="11">
        <v>2915</v>
      </c>
      <c r="J763" s="10" t="s">
        <v>140</v>
      </c>
      <c r="K763" s="55" t="s">
        <v>4254</v>
      </c>
      <c r="L763" s="185">
        <v>1</v>
      </c>
      <c r="M763" s="338" t="s">
        <v>1727</v>
      </c>
      <c r="N763" s="186"/>
      <c r="O763" s="212"/>
      <c r="P763" s="220" t="s">
        <v>1159</v>
      </c>
      <c r="Q763" s="187">
        <f t="shared" si="54"/>
        <v>14.095855</v>
      </c>
      <c r="R763" s="56" t="str">
        <f t="shared" si="51"/>
        <v>13,361</v>
      </c>
      <c r="S763" s="342" t="str">
        <f t="shared" si="52"/>
        <v>2915SB</v>
      </c>
      <c r="T763" s="24"/>
      <c r="U763" s="21"/>
      <c r="V763" s="24"/>
      <c r="W763" s="21"/>
      <c r="X763" s="21"/>
      <c r="Y763" s="21"/>
      <c r="Z763" s="83"/>
      <c r="AA763" s="83"/>
      <c r="AB763" s="84"/>
      <c r="AC763" s="85"/>
      <c r="AD763" s="85"/>
      <c r="AE763" s="86"/>
      <c r="AF763" s="83"/>
    </row>
    <row r="764" spans="1:32" customFormat="1" ht="40" customHeight="1" thickBot="1" x14ac:dyDescent="1.1000000000000001">
      <c r="A764" s="28">
        <v>2</v>
      </c>
      <c r="B764" s="270" t="s">
        <v>40</v>
      </c>
      <c r="C764" s="28">
        <v>4</v>
      </c>
      <c r="D764" s="294" t="s">
        <v>2545</v>
      </c>
      <c r="E764" s="54">
        <f t="shared" si="53"/>
        <v>41898</v>
      </c>
      <c r="F764" s="188">
        <v>41898</v>
      </c>
      <c r="G764" s="360" t="s">
        <v>3554</v>
      </c>
      <c r="H764" s="4" t="s">
        <v>1260</v>
      </c>
      <c r="I764" s="11">
        <v>2916</v>
      </c>
      <c r="J764" s="10" t="s">
        <v>140</v>
      </c>
      <c r="K764" s="55" t="s">
        <v>4255</v>
      </c>
      <c r="L764" s="185">
        <v>1</v>
      </c>
      <c r="M764" s="338" t="s">
        <v>1728</v>
      </c>
      <c r="N764" s="189"/>
      <c r="O764" s="213"/>
      <c r="P764" s="73" t="s">
        <v>159</v>
      </c>
      <c r="Q764" s="187">
        <f t="shared" si="54"/>
        <v>14.095855</v>
      </c>
      <c r="R764" s="56" t="str">
        <f t="shared" si="51"/>
        <v>13,361</v>
      </c>
      <c r="S764" s="342" t="str">
        <f t="shared" si="52"/>
        <v>2916SB</v>
      </c>
      <c r="T764" s="24"/>
      <c r="U764" s="21"/>
      <c r="V764" s="24"/>
      <c r="W764" s="21"/>
      <c r="X764" s="21"/>
      <c r="Y764" s="21"/>
      <c r="Z764" s="83"/>
      <c r="AA764" s="83"/>
      <c r="AB764" s="84"/>
      <c r="AC764" s="85"/>
      <c r="AD764" s="85"/>
      <c r="AE764" s="86"/>
      <c r="AF764" s="83"/>
    </row>
    <row r="765" spans="1:32" customFormat="1" ht="40" customHeight="1" thickBot="1" x14ac:dyDescent="1.1000000000000001">
      <c r="A765" s="28">
        <v>2</v>
      </c>
      <c r="B765" s="270" t="s">
        <v>40</v>
      </c>
      <c r="C765" s="28">
        <v>4</v>
      </c>
      <c r="D765" s="294" t="s">
        <v>2546</v>
      </c>
      <c r="E765" s="54">
        <f t="shared" si="53"/>
        <v>41898</v>
      </c>
      <c r="F765" s="188">
        <v>41898</v>
      </c>
      <c r="G765" s="360" t="s">
        <v>3554</v>
      </c>
      <c r="H765" s="4" t="s">
        <v>1260</v>
      </c>
      <c r="I765" s="11">
        <v>2917</v>
      </c>
      <c r="J765" s="10" t="s">
        <v>140</v>
      </c>
      <c r="K765" s="55" t="s">
        <v>4256</v>
      </c>
      <c r="L765" s="185">
        <v>1</v>
      </c>
      <c r="M765" s="338" t="s">
        <v>1729</v>
      </c>
      <c r="N765" s="189"/>
      <c r="O765" s="213"/>
      <c r="P765" s="73" t="s">
        <v>160</v>
      </c>
      <c r="Q765" s="187">
        <f t="shared" si="54"/>
        <v>14.095855</v>
      </c>
      <c r="R765" s="56" t="str">
        <f t="shared" si="51"/>
        <v>13,361</v>
      </c>
      <c r="S765" s="342" t="str">
        <f t="shared" si="52"/>
        <v>2917SB</v>
      </c>
      <c r="T765" s="24"/>
      <c r="U765" s="21"/>
      <c r="V765" s="24"/>
      <c r="W765" s="21"/>
      <c r="X765" s="21"/>
      <c r="Y765" s="21"/>
      <c r="Z765" s="83"/>
      <c r="AA765" s="83"/>
      <c r="AB765" s="84"/>
      <c r="AC765" s="85"/>
      <c r="AD765" s="85"/>
      <c r="AE765" s="86"/>
      <c r="AF765" s="83"/>
    </row>
    <row r="766" spans="1:32" customFormat="1" ht="40" customHeight="1" thickBot="1" x14ac:dyDescent="1.1000000000000001">
      <c r="A766" s="28">
        <v>2</v>
      </c>
      <c r="B766" s="270" t="s">
        <v>40</v>
      </c>
      <c r="C766" s="28">
        <v>4</v>
      </c>
      <c r="D766" s="294" t="s">
        <v>2546</v>
      </c>
      <c r="E766" s="54">
        <f t="shared" si="53"/>
        <v>42632</v>
      </c>
      <c r="F766" s="188">
        <v>42632</v>
      </c>
      <c r="G766" s="360" t="s">
        <v>3554</v>
      </c>
      <c r="H766" s="4" t="s">
        <v>1260</v>
      </c>
      <c r="I766" s="11">
        <v>2918</v>
      </c>
      <c r="J766" s="10" t="s">
        <v>140</v>
      </c>
      <c r="K766" s="55" t="s">
        <v>4257</v>
      </c>
      <c r="L766" s="185">
        <v>1</v>
      </c>
      <c r="M766" s="338" t="s">
        <v>1730</v>
      </c>
      <c r="N766" s="186" t="s">
        <v>2960</v>
      </c>
      <c r="O766" s="212">
        <v>45964</v>
      </c>
      <c r="P766" s="73" t="s">
        <v>333</v>
      </c>
      <c r="Q766" s="187">
        <f t="shared" si="54"/>
        <v>14.095855</v>
      </c>
      <c r="R766" s="56" t="str">
        <f t="shared" si="51"/>
        <v>13,361</v>
      </c>
      <c r="S766" s="342" t="str">
        <f t="shared" si="52"/>
        <v>2918SB</v>
      </c>
      <c r="T766" s="24"/>
      <c r="U766" s="21"/>
      <c r="V766" s="24"/>
      <c r="W766" s="21"/>
      <c r="X766" s="21"/>
      <c r="Y766" s="21"/>
      <c r="Z766" s="83"/>
      <c r="AA766" s="83"/>
      <c r="AB766" s="84"/>
      <c r="AC766" s="85"/>
      <c r="AD766" s="85"/>
      <c r="AE766" s="86"/>
      <c r="AF766" s="83"/>
    </row>
    <row r="767" spans="1:32" customFormat="1" ht="40" customHeight="1" thickBot="1" x14ac:dyDescent="1.1000000000000001">
      <c r="A767" s="28">
        <v>7</v>
      </c>
      <c r="B767" s="270" t="s">
        <v>50</v>
      </c>
      <c r="C767" s="28">
        <v>1</v>
      </c>
      <c r="D767" s="294" t="s">
        <v>2547</v>
      </c>
      <c r="E767" s="54">
        <f t="shared" si="53"/>
        <v>42632</v>
      </c>
      <c r="F767" s="188">
        <v>42632</v>
      </c>
      <c r="G767" s="360" t="s">
        <v>3554</v>
      </c>
      <c r="H767" s="4" t="s">
        <v>1260</v>
      </c>
      <c r="I767" s="11">
        <v>2919</v>
      </c>
      <c r="J767" s="10" t="s">
        <v>140</v>
      </c>
      <c r="K767" s="55" t="s">
        <v>4258</v>
      </c>
      <c r="L767" s="185">
        <v>1</v>
      </c>
      <c r="M767" s="338" t="s">
        <v>1731</v>
      </c>
      <c r="N767" s="186"/>
      <c r="O767" s="212"/>
      <c r="P767" s="73" t="s">
        <v>334</v>
      </c>
      <c r="Q767" s="187">
        <f t="shared" si="54"/>
        <v>14.095855</v>
      </c>
      <c r="R767" s="56" t="str">
        <f t="shared" si="51"/>
        <v>13,361</v>
      </c>
      <c r="S767" s="342" t="str">
        <f t="shared" si="52"/>
        <v>2919SB</v>
      </c>
      <c r="T767" s="24"/>
      <c r="U767" s="21"/>
      <c r="V767" s="24"/>
      <c r="W767" s="21"/>
      <c r="X767" s="21"/>
      <c r="Y767" s="21"/>
      <c r="Z767" s="83"/>
      <c r="AA767" s="83"/>
      <c r="AB767" s="84"/>
      <c r="AC767" s="85"/>
      <c r="AD767" s="85"/>
      <c r="AE767" s="86"/>
      <c r="AF767" s="83"/>
    </row>
    <row r="768" spans="1:32" customFormat="1" ht="40" customHeight="1" thickBot="1" x14ac:dyDescent="1.1000000000000001">
      <c r="A768" s="28">
        <v>7</v>
      </c>
      <c r="B768" s="270" t="s">
        <v>50</v>
      </c>
      <c r="C768" s="28">
        <v>1</v>
      </c>
      <c r="D768" s="294" t="s">
        <v>2537</v>
      </c>
      <c r="E768" s="54">
        <f t="shared" si="53"/>
        <v>42632</v>
      </c>
      <c r="F768" s="188">
        <v>42632</v>
      </c>
      <c r="G768" s="360" t="s">
        <v>3554</v>
      </c>
      <c r="H768" s="4" t="s">
        <v>1260</v>
      </c>
      <c r="I768" s="11">
        <v>2920</v>
      </c>
      <c r="J768" s="10" t="s">
        <v>140</v>
      </c>
      <c r="K768" s="55" t="s">
        <v>4259</v>
      </c>
      <c r="L768" s="185">
        <v>1</v>
      </c>
      <c r="M768" s="338" t="s">
        <v>1732</v>
      </c>
      <c r="N768" s="186"/>
      <c r="O768" s="212"/>
      <c r="P768" s="73" t="s">
        <v>335</v>
      </c>
      <c r="Q768" s="187">
        <f t="shared" si="54"/>
        <v>14.095855</v>
      </c>
      <c r="R768" s="56" t="str">
        <f t="shared" si="51"/>
        <v>13,361</v>
      </c>
      <c r="S768" s="342" t="str">
        <f t="shared" si="52"/>
        <v>2920SB</v>
      </c>
      <c r="T768" s="24"/>
      <c r="U768" s="21"/>
      <c r="V768" s="24"/>
      <c r="W768" s="21"/>
      <c r="X768" s="21"/>
      <c r="Y768" s="21"/>
      <c r="Z768" s="83"/>
      <c r="AA768" s="83"/>
      <c r="AB768" s="84"/>
      <c r="AC768" s="85"/>
      <c r="AD768" s="85"/>
      <c r="AE768" s="86"/>
      <c r="AF768" s="83"/>
    </row>
    <row r="769" spans="1:32" customFormat="1" ht="40" customHeight="1" thickBot="1" x14ac:dyDescent="1.1000000000000001">
      <c r="A769" s="28">
        <v>7</v>
      </c>
      <c r="B769" s="270" t="s">
        <v>50</v>
      </c>
      <c r="C769" s="28">
        <v>1</v>
      </c>
      <c r="D769" s="294" t="s">
        <v>2548</v>
      </c>
      <c r="E769" s="54">
        <f t="shared" si="53"/>
        <v>42513</v>
      </c>
      <c r="F769" s="188">
        <v>42513</v>
      </c>
      <c r="G769" s="360" t="s">
        <v>3554</v>
      </c>
      <c r="H769" s="4" t="s">
        <v>1260</v>
      </c>
      <c r="I769" s="11">
        <v>2921</v>
      </c>
      <c r="J769" s="10" t="s">
        <v>140</v>
      </c>
      <c r="K769" s="55" t="s">
        <v>4260</v>
      </c>
      <c r="L769" s="185">
        <v>1</v>
      </c>
      <c r="M769" s="338" t="s">
        <v>1733</v>
      </c>
      <c r="N769" s="186"/>
      <c r="O769" s="212"/>
      <c r="P769" s="73" t="s">
        <v>284</v>
      </c>
      <c r="Q769" s="187">
        <f t="shared" si="54"/>
        <v>14.095855</v>
      </c>
      <c r="R769" s="56" t="str">
        <f t="shared" si="51"/>
        <v>13,361</v>
      </c>
      <c r="S769" s="342" t="str">
        <f t="shared" si="52"/>
        <v>2921SB</v>
      </c>
      <c r="T769" s="24"/>
      <c r="U769" s="21"/>
      <c r="V769" s="24"/>
      <c r="W769" s="21"/>
      <c r="X769" s="21"/>
      <c r="Y769" s="21"/>
      <c r="Z769" s="83"/>
      <c r="AA769" s="83"/>
      <c r="AB769" s="84"/>
      <c r="AC769" s="85"/>
      <c r="AD769" s="85"/>
      <c r="AE769" s="86"/>
      <c r="AF769" s="83"/>
    </row>
    <row r="770" spans="1:32" customFormat="1" ht="40" customHeight="1" thickBot="1" x14ac:dyDescent="1.1000000000000001">
      <c r="A770" s="28">
        <v>7</v>
      </c>
      <c r="B770" s="270" t="s">
        <v>50</v>
      </c>
      <c r="C770" s="28">
        <v>1</v>
      </c>
      <c r="D770" s="294" t="s">
        <v>2548</v>
      </c>
      <c r="E770" s="54">
        <f t="shared" si="53"/>
        <v>42480</v>
      </c>
      <c r="F770" s="188">
        <v>42480</v>
      </c>
      <c r="G770" s="360" t="s">
        <v>3554</v>
      </c>
      <c r="H770" s="4" t="s">
        <v>1260</v>
      </c>
      <c r="I770" s="11">
        <v>2922</v>
      </c>
      <c r="J770" s="10" t="s">
        <v>140</v>
      </c>
      <c r="K770" s="55" t="s">
        <v>4261</v>
      </c>
      <c r="L770" s="185">
        <v>1</v>
      </c>
      <c r="M770" s="338" t="s">
        <v>1734</v>
      </c>
      <c r="N770" s="186"/>
      <c r="O770" s="212"/>
      <c r="P770" s="73" t="s">
        <v>268</v>
      </c>
      <c r="Q770" s="187">
        <f t="shared" si="54"/>
        <v>14.095855</v>
      </c>
      <c r="R770" s="56" t="str">
        <f t="shared" si="51"/>
        <v>13,361</v>
      </c>
      <c r="S770" s="342" t="str">
        <f t="shared" si="52"/>
        <v>2922SB</v>
      </c>
      <c r="T770" s="24"/>
      <c r="U770" s="21"/>
      <c r="V770" s="24"/>
      <c r="W770" s="21"/>
      <c r="X770" s="21"/>
      <c r="Y770" s="21"/>
      <c r="Z770" s="87"/>
      <c r="AA770" s="87"/>
      <c r="AB770" s="88"/>
      <c r="AC770" s="89"/>
      <c r="AD770" s="89"/>
      <c r="AE770" s="90"/>
      <c r="AF770" s="87"/>
    </row>
    <row r="771" spans="1:32" customFormat="1" ht="40" customHeight="1" thickBot="1" x14ac:dyDescent="1.1000000000000001">
      <c r="A771" s="28">
        <v>7</v>
      </c>
      <c r="B771" s="270" t="s">
        <v>50</v>
      </c>
      <c r="C771" s="28">
        <v>1</v>
      </c>
      <c r="D771" s="294" t="s">
        <v>2548</v>
      </c>
      <c r="E771" s="54">
        <f t="shared" si="53"/>
        <v>42480</v>
      </c>
      <c r="F771" s="188">
        <v>42480</v>
      </c>
      <c r="G771" s="360" t="s">
        <v>3554</v>
      </c>
      <c r="H771" s="4" t="s">
        <v>1260</v>
      </c>
      <c r="I771" s="11">
        <v>2923</v>
      </c>
      <c r="J771" s="10" t="s">
        <v>140</v>
      </c>
      <c r="K771" s="55" t="s">
        <v>4262</v>
      </c>
      <c r="L771" s="185">
        <v>1</v>
      </c>
      <c r="M771" s="338" t="s">
        <v>1735</v>
      </c>
      <c r="N771" s="186"/>
      <c r="O771" s="212"/>
      <c r="P771" s="221" t="s">
        <v>269</v>
      </c>
      <c r="Q771" s="187">
        <f t="shared" si="54"/>
        <v>14.095855</v>
      </c>
      <c r="R771" s="56" t="str">
        <f t="shared" si="51"/>
        <v>13,361</v>
      </c>
      <c r="S771" s="342" t="str">
        <f t="shared" si="52"/>
        <v>2923SB</v>
      </c>
      <c r="T771" s="24"/>
      <c r="U771" s="21"/>
      <c r="V771" s="24"/>
      <c r="W771" s="21"/>
      <c r="X771" s="21"/>
      <c r="Y771" s="21"/>
      <c r="Z771" s="87"/>
      <c r="AA771" s="87"/>
      <c r="AB771" s="88"/>
      <c r="AC771" s="89"/>
      <c r="AD771" s="89"/>
      <c r="AE771" s="90"/>
      <c r="AF771" s="87"/>
    </row>
    <row r="772" spans="1:32" customFormat="1" ht="40" customHeight="1" thickBot="1" x14ac:dyDescent="1.1000000000000001">
      <c r="A772" s="28">
        <v>7</v>
      </c>
      <c r="B772" s="270" t="s">
        <v>50</v>
      </c>
      <c r="C772" s="28">
        <v>1</v>
      </c>
      <c r="D772" s="294" t="s">
        <v>2549</v>
      </c>
      <c r="E772" s="54">
        <f t="shared" si="53"/>
        <v>42443</v>
      </c>
      <c r="F772" s="188">
        <v>42443</v>
      </c>
      <c r="G772" s="360" t="s">
        <v>3554</v>
      </c>
      <c r="H772" s="4" t="s">
        <v>1260</v>
      </c>
      <c r="I772" s="11">
        <v>2924</v>
      </c>
      <c r="J772" s="10" t="s">
        <v>140</v>
      </c>
      <c r="K772" s="55" t="s">
        <v>4263</v>
      </c>
      <c r="L772" s="185">
        <v>1</v>
      </c>
      <c r="M772" s="338" t="s">
        <v>1736</v>
      </c>
      <c r="N772" s="186"/>
      <c r="O772" s="212"/>
      <c r="P772" s="73" t="s">
        <v>260</v>
      </c>
      <c r="Q772" s="187">
        <f t="shared" si="54"/>
        <v>14.095855</v>
      </c>
      <c r="R772" s="56" t="str">
        <f t="shared" si="51"/>
        <v>13,361</v>
      </c>
      <c r="S772" s="342" t="str">
        <f t="shared" si="52"/>
        <v>2924SB</v>
      </c>
      <c r="T772" s="24"/>
      <c r="U772" s="21"/>
      <c r="V772" s="24"/>
      <c r="W772" s="21"/>
      <c r="X772" s="21"/>
      <c r="Y772" s="21"/>
      <c r="Z772" s="87"/>
      <c r="AA772" s="87"/>
      <c r="AB772" s="88"/>
      <c r="AC772" s="89"/>
      <c r="AD772" s="89"/>
      <c r="AE772" s="90"/>
      <c r="AF772" s="87"/>
    </row>
    <row r="773" spans="1:32" customFormat="1" ht="40" customHeight="1" thickBot="1" x14ac:dyDescent="1.1000000000000001">
      <c r="A773" s="28">
        <v>7</v>
      </c>
      <c r="B773" s="270" t="s">
        <v>50</v>
      </c>
      <c r="C773" s="28">
        <v>1</v>
      </c>
      <c r="D773" s="294" t="s">
        <v>2549</v>
      </c>
      <c r="E773" s="54">
        <f t="shared" si="53"/>
        <v>42248</v>
      </c>
      <c r="F773" s="188">
        <v>42248</v>
      </c>
      <c r="G773" s="360" t="s">
        <v>3554</v>
      </c>
      <c r="H773" s="4" t="s">
        <v>1260</v>
      </c>
      <c r="I773" s="11">
        <v>2925</v>
      </c>
      <c r="J773" s="10" t="s">
        <v>140</v>
      </c>
      <c r="K773" s="55" t="s">
        <v>4264</v>
      </c>
      <c r="L773" s="185">
        <v>1</v>
      </c>
      <c r="M773" s="338" t="s">
        <v>1737</v>
      </c>
      <c r="N773" s="186"/>
      <c r="O773" s="212"/>
      <c r="P773" s="73" t="s">
        <v>224</v>
      </c>
      <c r="Q773" s="187">
        <f t="shared" si="54"/>
        <v>14.095855</v>
      </c>
      <c r="R773" s="56" t="str">
        <f t="shared" si="51"/>
        <v>13,361</v>
      </c>
      <c r="S773" s="342" t="str">
        <f t="shared" si="52"/>
        <v>2925SB</v>
      </c>
      <c r="T773" s="24"/>
      <c r="U773" s="21"/>
      <c r="V773" s="24"/>
      <c r="W773" s="21"/>
      <c r="X773" s="21"/>
      <c r="Y773" s="21"/>
      <c r="Z773" s="87"/>
      <c r="AA773" s="87"/>
      <c r="AB773" s="88"/>
      <c r="AC773" s="89"/>
      <c r="AD773" s="89"/>
      <c r="AE773" s="90"/>
      <c r="AF773" s="87"/>
    </row>
    <row r="774" spans="1:32" customFormat="1" ht="40" customHeight="1" thickBot="1" x14ac:dyDescent="1.1000000000000001">
      <c r="A774" s="28">
        <v>7</v>
      </c>
      <c r="B774" s="270" t="s">
        <v>50</v>
      </c>
      <c r="C774" s="28">
        <v>1</v>
      </c>
      <c r="D774" s="294" t="s">
        <v>2550</v>
      </c>
      <c r="E774" s="54">
        <f t="shared" si="53"/>
        <v>41898</v>
      </c>
      <c r="F774" s="188">
        <v>41898</v>
      </c>
      <c r="G774" s="360" t="s">
        <v>3554</v>
      </c>
      <c r="H774" s="4" t="s">
        <v>1260</v>
      </c>
      <c r="I774" s="11">
        <v>2926</v>
      </c>
      <c r="J774" s="10" t="s">
        <v>140</v>
      </c>
      <c r="K774" s="55" t="s">
        <v>4265</v>
      </c>
      <c r="L774" s="185">
        <v>1</v>
      </c>
      <c r="M774" s="338" t="s">
        <v>1738</v>
      </c>
      <c r="N774" s="189"/>
      <c r="O774" s="213"/>
      <c r="P774" s="73" t="s">
        <v>161</v>
      </c>
      <c r="Q774" s="187">
        <f t="shared" si="54"/>
        <v>14.095855</v>
      </c>
      <c r="R774" s="56" t="str">
        <f t="shared" si="51"/>
        <v>13,361</v>
      </c>
      <c r="S774" s="342" t="str">
        <f t="shared" si="52"/>
        <v>2926SB</v>
      </c>
      <c r="T774" s="24"/>
      <c r="U774" s="21"/>
      <c r="V774" s="24"/>
      <c r="W774" s="21"/>
      <c r="X774" s="21"/>
      <c r="Y774" s="21"/>
      <c r="Z774" s="83"/>
      <c r="AA774" s="83"/>
      <c r="AB774" s="84"/>
      <c r="AC774" s="85"/>
      <c r="AD774" s="85"/>
      <c r="AE774" s="86"/>
      <c r="AF774" s="83"/>
    </row>
    <row r="775" spans="1:32" customFormat="1" ht="40" customHeight="1" thickBot="1" x14ac:dyDescent="1.1000000000000001">
      <c r="A775" s="28">
        <v>7</v>
      </c>
      <c r="B775" s="270" t="s">
        <v>50</v>
      </c>
      <c r="C775" s="28">
        <v>1</v>
      </c>
      <c r="D775" s="294" t="s">
        <v>2550</v>
      </c>
      <c r="E775" s="54">
        <f t="shared" si="53"/>
        <v>42443</v>
      </c>
      <c r="F775" s="188">
        <v>42443</v>
      </c>
      <c r="G775" s="360" t="s">
        <v>3554</v>
      </c>
      <c r="H775" s="4" t="s">
        <v>1260</v>
      </c>
      <c r="I775" s="11">
        <v>2927</v>
      </c>
      <c r="J775" s="10" t="s">
        <v>140</v>
      </c>
      <c r="K775" s="55" t="s">
        <v>4266</v>
      </c>
      <c r="L775" s="185">
        <v>1</v>
      </c>
      <c r="M775" s="338" t="s">
        <v>1739</v>
      </c>
      <c r="N775" s="186"/>
      <c r="O775" s="212"/>
      <c r="P775" s="73" t="s">
        <v>261</v>
      </c>
      <c r="Q775" s="187">
        <f t="shared" si="54"/>
        <v>14.095855</v>
      </c>
      <c r="R775" s="56" t="str">
        <f t="shared" si="51"/>
        <v>13,361</v>
      </c>
      <c r="S775" s="342" t="str">
        <f t="shared" si="52"/>
        <v>2927SB</v>
      </c>
      <c r="T775" s="24"/>
      <c r="U775" s="21"/>
      <c r="V775" s="24"/>
      <c r="W775" s="21"/>
      <c r="X775" s="21"/>
      <c r="Y775" s="21"/>
      <c r="Z775" s="83"/>
      <c r="AA775" s="83"/>
      <c r="AB775" s="84"/>
      <c r="AC775" s="85"/>
      <c r="AD775" s="85"/>
      <c r="AE775" s="86"/>
      <c r="AF775" s="83"/>
    </row>
    <row r="776" spans="1:32" customFormat="1" ht="40" customHeight="1" thickBot="1" x14ac:dyDescent="1.1000000000000001">
      <c r="A776" s="28">
        <v>7</v>
      </c>
      <c r="B776" s="270" t="s">
        <v>50</v>
      </c>
      <c r="C776" s="28">
        <v>1</v>
      </c>
      <c r="D776" s="294" t="s">
        <v>2551</v>
      </c>
      <c r="E776" s="54">
        <f t="shared" si="53"/>
        <v>42465</v>
      </c>
      <c r="F776" s="188">
        <v>42465</v>
      </c>
      <c r="G776" s="360" t="s">
        <v>3554</v>
      </c>
      <c r="H776" s="4" t="s">
        <v>1260</v>
      </c>
      <c r="I776" s="11">
        <v>2928</v>
      </c>
      <c r="J776" s="10" t="s">
        <v>140</v>
      </c>
      <c r="K776" s="55" t="s">
        <v>4267</v>
      </c>
      <c r="L776" s="185">
        <v>1</v>
      </c>
      <c r="M776" s="338" t="s">
        <v>1740</v>
      </c>
      <c r="N776" s="186"/>
      <c r="O776" s="212"/>
      <c r="P776" s="73" t="s">
        <v>262</v>
      </c>
      <c r="Q776" s="187">
        <f t="shared" si="54"/>
        <v>14.095855</v>
      </c>
      <c r="R776" s="56" t="str">
        <f t="shared" si="51"/>
        <v>13,361</v>
      </c>
      <c r="S776" s="342" t="str">
        <f t="shared" si="52"/>
        <v>2928SB</v>
      </c>
      <c r="T776" s="24"/>
      <c r="U776" s="21"/>
      <c r="V776" s="24"/>
      <c r="W776" s="21"/>
      <c r="X776" s="21"/>
      <c r="Y776" s="21"/>
      <c r="Z776" s="83"/>
      <c r="AA776" s="83"/>
      <c r="AB776" s="84"/>
      <c r="AC776" s="85"/>
      <c r="AD776" s="85"/>
      <c r="AE776" s="86"/>
      <c r="AF776" s="83"/>
    </row>
    <row r="777" spans="1:32" customFormat="1" ht="40" customHeight="1" x14ac:dyDescent="1.05">
      <c r="A777" s="28">
        <v>18</v>
      </c>
      <c r="B777" s="270" t="s">
        <v>107</v>
      </c>
      <c r="C777" s="28">
        <v>7</v>
      </c>
      <c r="D777" s="294" t="s">
        <v>2637</v>
      </c>
      <c r="E777" s="54">
        <f t="shared" ref="E777:E840" si="55">SUM(F777)</f>
        <v>44599</v>
      </c>
      <c r="F777" s="188">
        <v>44599</v>
      </c>
      <c r="G777" s="360" t="s">
        <v>3540</v>
      </c>
      <c r="H777" s="4" t="s">
        <v>1260</v>
      </c>
      <c r="I777" s="11">
        <v>2929</v>
      </c>
      <c r="J777" s="10" t="s">
        <v>33</v>
      </c>
      <c r="K777" s="55" t="s">
        <v>4268</v>
      </c>
      <c r="L777" s="185">
        <v>4</v>
      </c>
      <c r="M777" s="338" t="s">
        <v>4931</v>
      </c>
      <c r="N777" s="186"/>
      <c r="O777" s="212"/>
      <c r="P777" s="73" t="s">
        <v>2258</v>
      </c>
      <c r="Q777" s="187">
        <f t="shared" si="54"/>
        <v>14.095855</v>
      </c>
      <c r="R777" s="56" t="str">
        <f t="shared" si="51"/>
        <v>13,361</v>
      </c>
      <c r="S777" s="342" t="str">
        <f t="shared" si="52"/>
        <v>2929ET</v>
      </c>
      <c r="T777" s="24"/>
      <c r="U777" s="21"/>
      <c r="V777" s="24"/>
      <c r="W777" s="21"/>
      <c r="X777" s="21"/>
      <c r="Y777" s="21"/>
      <c r="Z777" s="82" t="s">
        <v>127</v>
      </c>
      <c r="AA777" s="82" t="s">
        <v>128</v>
      </c>
      <c r="AB777" s="82"/>
      <c r="AC777" s="82"/>
      <c r="AD777" s="82"/>
      <c r="AE777" s="82"/>
      <c r="AF777" s="82" t="s">
        <v>129</v>
      </c>
    </row>
    <row r="778" spans="1:32" customFormat="1" ht="40" customHeight="1" x14ac:dyDescent="1.05">
      <c r="A778" s="28">
        <v>18</v>
      </c>
      <c r="B778" s="270" t="s">
        <v>107</v>
      </c>
      <c r="C778" s="28">
        <v>7</v>
      </c>
      <c r="D778" s="294" t="s">
        <v>2638</v>
      </c>
      <c r="E778" s="54">
        <f t="shared" si="55"/>
        <v>44998</v>
      </c>
      <c r="F778" s="188">
        <v>44998</v>
      </c>
      <c r="G778" s="360" t="s">
        <v>3540</v>
      </c>
      <c r="H778" s="4" t="s">
        <v>1260</v>
      </c>
      <c r="I778" s="11">
        <v>2930</v>
      </c>
      <c r="J778" s="10" t="s">
        <v>33</v>
      </c>
      <c r="K778" s="55" t="s">
        <v>4269</v>
      </c>
      <c r="L778" s="185">
        <v>4</v>
      </c>
      <c r="M778" s="338" t="s">
        <v>4932</v>
      </c>
      <c r="N778" s="186"/>
      <c r="O778" s="212"/>
      <c r="P778" s="73" t="s">
        <v>2907</v>
      </c>
      <c r="Q778" s="187">
        <f t="shared" si="54"/>
        <v>14.095855</v>
      </c>
      <c r="R778" s="56" t="str">
        <f t="shared" si="51"/>
        <v>13,361</v>
      </c>
      <c r="S778" s="342" t="str">
        <f t="shared" si="52"/>
        <v>2930ET</v>
      </c>
      <c r="T778" s="24"/>
      <c r="U778" s="21"/>
      <c r="V778" s="24"/>
      <c r="W778" s="21"/>
      <c r="X778" s="21"/>
      <c r="Y778" s="21"/>
      <c r="Z778" s="82" t="s">
        <v>127</v>
      </c>
      <c r="AA778" s="82" t="s">
        <v>128</v>
      </c>
      <c r="AB778" s="82"/>
      <c r="AC778" s="82"/>
      <c r="AD778" s="82"/>
      <c r="AE778" s="82"/>
      <c r="AF778" s="82" t="s">
        <v>129</v>
      </c>
    </row>
    <row r="779" spans="1:32" customFormat="1" ht="40" customHeight="1" x14ac:dyDescent="1.05">
      <c r="A779" s="28">
        <v>18</v>
      </c>
      <c r="B779" s="270" t="s">
        <v>107</v>
      </c>
      <c r="C779" s="28">
        <v>7</v>
      </c>
      <c r="D779" s="294" t="s">
        <v>2541</v>
      </c>
      <c r="E779" s="54">
        <f>SUM(F779)</f>
        <v>44655</v>
      </c>
      <c r="F779" s="188">
        <v>44655</v>
      </c>
      <c r="G779" s="360" t="s">
        <v>3540</v>
      </c>
      <c r="H779" s="4" t="s">
        <v>1260</v>
      </c>
      <c r="I779" s="11">
        <v>2931</v>
      </c>
      <c r="J779" s="10" t="s">
        <v>33</v>
      </c>
      <c r="K779" s="55" t="s">
        <v>4270</v>
      </c>
      <c r="L779" s="185">
        <v>4</v>
      </c>
      <c r="M779" s="338" t="s">
        <v>4933</v>
      </c>
      <c r="N779" s="186"/>
      <c r="O779" s="212"/>
      <c r="P779" s="73" t="s">
        <v>2796</v>
      </c>
      <c r="Q779" s="187">
        <f t="shared" si="54"/>
        <v>14.095855</v>
      </c>
      <c r="R779" s="56" t="str">
        <f t="shared" si="51"/>
        <v>13,361</v>
      </c>
      <c r="S779" s="342" t="str">
        <f t="shared" si="52"/>
        <v>2931ET</v>
      </c>
      <c r="T779" s="24"/>
      <c r="U779" s="21"/>
      <c r="V779" s="24"/>
      <c r="W779" s="21"/>
      <c r="X779" s="21"/>
      <c r="Y779" s="21"/>
      <c r="Z779" s="82" t="s">
        <v>127</v>
      </c>
      <c r="AA779" s="82" t="s">
        <v>128</v>
      </c>
      <c r="AB779" s="82"/>
      <c r="AC779" s="82"/>
      <c r="AD779" s="82"/>
      <c r="AE779" s="82"/>
      <c r="AF779" s="82" t="s">
        <v>129</v>
      </c>
    </row>
    <row r="780" spans="1:32" customFormat="1" ht="40" customHeight="1" x14ac:dyDescent="1.05">
      <c r="A780" s="28">
        <v>18</v>
      </c>
      <c r="B780" s="270" t="s">
        <v>107</v>
      </c>
      <c r="C780" s="28">
        <v>7</v>
      </c>
      <c r="D780" s="294" t="s">
        <v>2541</v>
      </c>
      <c r="E780" s="54">
        <f t="shared" si="55"/>
        <v>43717</v>
      </c>
      <c r="F780" s="188">
        <v>43717</v>
      </c>
      <c r="G780" s="360" t="s">
        <v>3540</v>
      </c>
      <c r="H780" s="4" t="s">
        <v>1260</v>
      </c>
      <c r="I780" s="11">
        <v>2932</v>
      </c>
      <c r="J780" s="10" t="s">
        <v>33</v>
      </c>
      <c r="K780" s="55" t="s">
        <v>4271</v>
      </c>
      <c r="L780" s="185">
        <v>3</v>
      </c>
      <c r="M780" s="338" t="s">
        <v>1741</v>
      </c>
      <c r="N780" s="186"/>
      <c r="O780" s="212"/>
      <c r="P780" s="73" t="s">
        <v>1160</v>
      </c>
      <c r="Q780" s="187">
        <f t="shared" si="54"/>
        <v>14.095855</v>
      </c>
      <c r="R780" s="56" t="str">
        <f t="shared" si="51"/>
        <v>13,361</v>
      </c>
      <c r="S780" s="342" t="str">
        <f t="shared" si="52"/>
        <v>2932ET</v>
      </c>
      <c r="T780" s="24"/>
      <c r="U780" s="21"/>
      <c r="V780" s="24"/>
      <c r="W780" s="21"/>
      <c r="X780" s="21"/>
      <c r="Y780" s="21"/>
      <c r="Z780" s="82" t="s">
        <v>127</v>
      </c>
      <c r="AA780" s="82" t="s">
        <v>128</v>
      </c>
      <c r="AB780" s="82"/>
      <c r="AC780" s="82"/>
      <c r="AD780" s="82"/>
      <c r="AE780" s="82"/>
      <c r="AF780" s="82" t="s">
        <v>129</v>
      </c>
    </row>
    <row r="781" spans="1:32" customFormat="1" ht="40" customHeight="1" thickBot="1" x14ac:dyDescent="1.1000000000000001">
      <c r="A781" s="28">
        <v>18</v>
      </c>
      <c r="B781" s="270" t="s">
        <v>107</v>
      </c>
      <c r="C781" s="28">
        <v>7</v>
      </c>
      <c r="D781" s="294" t="s">
        <v>2691</v>
      </c>
      <c r="E781" s="54">
        <f t="shared" si="55"/>
        <v>43578</v>
      </c>
      <c r="F781" s="188">
        <v>43578</v>
      </c>
      <c r="G781" s="360" t="s">
        <v>3540</v>
      </c>
      <c r="H781" s="4" t="s">
        <v>1260</v>
      </c>
      <c r="I781" s="11">
        <v>2933</v>
      </c>
      <c r="J781" s="10" t="s">
        <v>33</v>
      </c>
      <c r="K781" s="55" t="s">
        <v>4272</v>
      </c>
      <c r="L781" s="185">
        <v>3</v>
      </c>
      <c r="M781" s="338" t="s">
        <v>977</v>
      </c>
      <c r="N781" s="186"/>
      <c r="O781" s="212"/>
      <c r="P781" s="221" t="s">
        <v>978</v>
      </c>
      <c r="Q781" s="187">
        <f t="shared" si="54"/>
        <v>14.095855</v>
      </c>
      <c r="R781" s="56" t="str">
        <f t="shared" si="51"/>
        <v>13,361</v>
      </c>
      <c r="S781" s="342" t="str">
        <f t="shared" si="52"/>
        <v>2933ET</v>
      </c>
      <c r="T781" s="24"/>
      <c r="U781" s="21"/>
      <c r="V781" s="24"/>
      <c r="W781" s="21"/>
      <c r="X781" s="21"/>
      <c r="Y781" s="21"/>
      <c r="Z781" s="82" t="s">
        <v>127</v>
      </c>
      <c r="AA781" s="82" t="s">
        <v>128</v>
      </c>
      <c r="AB781" s="82"/>
      <c r="AC781" s="82"/>
      <c r="AD781" s="82"/>
      <c r="AE781" s="82"/>
      <c r="AF781" s="82" t="s">
        <v>129</v>
      </c>
    </row>
    <row r="782" spans="1:32" customFormat="1" ht="40" customHeight="1" thickBot="1" x14ac:dyDescent="1.1000000000000001">
      <c r="A782" s="28">
        <v>19</v>
      </c>
      <c r="B782" s="270" t="s">
        <v>25</v>
      </c>
      <c r="C782" s="28">
        <v>7</v>
      </c>
      <c r="D782" s="294" t="s">
        <v>2692</v>
      </c>
      <c r="E782" s="54">
        <f>SUM(F782)</f>
        <v>43199</v>
      </c>
      <c r="F782" s="188">
        <v>43199</v>
      </c>
      <c r="G782" s="360" t="s">
        <v>3540</v>
      </c>
      <c r="H782" s="4" t="s">
        <v>1260</v>
      </c>
      <c r="I782" s="11">
        <v>2934</v>
      </c>
      <c r="J782" s="10" t="s">
        <v>33</v>
      </c>
      <c r="K782" s="55" t="s">
        <v>4273</v>
      </c>
      <c r="L782" s="185">
        <v>3</v>
      </c>
      <c r="M782" s="338" t="s">
        <v>1742</v>
      </c>
      <c r="N782" s="186"/>
      <c r="O782" s="212"/>
      <c r="P782" s="73" t="s">
        <v>615</v>
      </c>
      <c r="Q782" s="187">
        <f t="shared" si="54"/>
        <v>14.095855</v>
      </c>
      <c r="R782" s="56" t="str">
        <f t="shared" ref="R782:R845" si="56">IF($J782="ETR","16,40",IF($J782="OTR","16,40",IF($J782="RTR","16,40",IF($H782="M","8,44",IF($J782="O","10,90",IF($J782="E","10,90",IF($J782="","10,90","13,361")))))))</f>
        <v>13,361</v>
      </c>
      <c r="S782" s="342" t="str">
        <f t="shared" ref="S782:S845" si="57">I782&amp;""&amp;J782</f>
        <v>2934ET</v>
      </c>
      <c r="T782" s="24"/>
      <c r="U782" s="21"/>
      <c r="V782" s="24"/>
      <c r="W782" s="21"/>
      <c r="X782" s="21"/>
      <c r="Y782" s="21"/>
      <c r="Z782" s="83" t="s">
        <v>130</v>
      </c>
      <c r="AA782" s="83" t="s">
        <v>131</v>
      </c>
      <c r="AB782" s="84"/>
      <c r="AC782" s="85"/>
      <c r="AD782" s="85"/>
      <c r="AE782" s="86"/>
      <c r="AF782" s="83" t="s">
        <v>132</v>
      </c>
    </row>
    <row r="783" spans="1:32" customFormat="1" ht="40" customHeight="1" x14ac:dyDescent="1.05">
      <c r="A783" s="28">
        <v>18</v>
      </c>
      <c r="B783" s="270" t="s">
        <v>107</v>
      </c>
      <c r="C783" s="28">
        <v>7</v>
      </c>
      <c r="D783" s="296" t="s">
        <v>2689</v>
      </c>
      <c r="E783" s="54">
        <f t="shared" si="55"/>
        <v>43346</v>
      </c>
      <c r="F783" s="188">
        <v>43346</v>
      </c>
      <c r="G783" s="360" t="s">
        <v>3540</v>
      </c>
      <c r="H783" s="4" t="s">
        <v>1260</v>
      </c>
      <c r="I783" s="11">
        <v>2935</v>
      </c>
      <c r="J783" s="10" t="s">
        <v>32</v>
      </c>
      <c r="K783" s="55" t="s">
        <v>4274</v>
      </c>
      <c r="L783" s="185">
        <v>3</v>
      </c>
      <c r="M783" s="338" t="s">
        <v>651</v>
      </c>
      <c r="N783" s="186" t="s">
        <v>2960</v>
      </c>
      <c r="O783" s="212">
        <v>45964</v>
      </c>
      <c r="P783" s="73" t="s">
        <v>652</v>
      </c>
      <c r="Q783" s="187">
        <f t="shared" si="54"/>
        <v>14.095855</v>
      </c>
      <c r="R783" s="56" t="str">
        <f t="shared" si="56"/>
        <v>13,361</v>
      </c>
      <c r="S783" s="342" t="str">
        <f t="shared" si="57"/>
        <v>2935OT</v>
      </c>
      <c r="T783" s="24"/>
      <c r="U783" s="21"/>
      <c r="V783" s="24"/>
      <c r="W783" s="21"/>
      <c r="X783" s="21"/>
      <c r="Y783" s="21"/>
      <c r="Z783" s="82" t="s">
        <v>127</v>
      </c>
      <c r="AA783" s="82" t="s">
        <v>128</v>
      </c>
      <c r="AB783" s="82"/>
      <c r="AC783" s="82"/>
      <c r="AD783" s="82"/>
      <c r="AE783" s="82"/>
      <c r="AF783" s="82" t="s">
        <v>129</v>
      </c>
    </row>
    <row r="784" spans="1:32" customFormat="1" ht="40" customHeight="1" x14ac:dyDescent="1.05">
      <c r="A784" s="28">
        <v>18</v>
      </c>
      <c r="B784" s="270" t="s">
        <v>107</v>
      </c>
      <c r="C784" s="28">
        <v>7</v>
      </c>
      <c r="D784" s="296" t="s">
        <v>2689</v>
      </c>
      <c r="E784" s="54">
        <f t="shared" si="55"/>
        <v>42779</v>
      </c>
      <c r="F784" s="188">
        <v>42779</v>
      </c>
      <c r="G784" s="360" t="s">
        <v>3554</v>
      </c>
      <c r="H784" s="4" t="s">
        <v>1260</v>
      </c>
      <c r="I784" s="11">
        <v>2936</v>
      </c>
      <c r="J784" s="10" t="s">
        <v>140</v>
      </c>
      <c r="K784" s="55" t="s">
        <v>4275</v>
      </c>
      <c r="L784" s="185">
        <v>1</v>
      </c>
      <c r="M784" s="338" t="s">
        <v>1743</v>
      </c>
      <c r="N784" s="186"/>
      <c r="O784" s="212"/>
      <c r="P784" s="73" t="s">
        <v>378</v>
      </c>
      <c r="Q784" s="187">
        <f t="shared" si="54"/>
        <v>14.095855</v>
      </c>
      <c r="R784" s="56" t="str">
        <f t="shared" si="56"/>
        <v>13,361</v>
      </c>
      <c r="S784" s="342" t="str">
        <f t="shared" si="57"/>
        <v>2936SB</v>
      </c>
      <c r="T784" s="24"/>
      <c r="U784" s="21"/>
      <c r="V784" s="24"/>
      <c r="W784" s="21"/>
      <c r="X784" s="21"/>
      <c r="Y784" s="21"/>
      <c r="Z784" s="82" t="s">
        <v>127</v>
      </c>
      <c r="AA784" s="82" t="s">
        <v>128</v>
      </c>
      <c r="AB784" s="82"/>
      <c r="AC784" s="82"/>
      <c r="AD784" s="82"/>
      <c r="AE784" s="82"/>
      <c r="AF784" s="82" t="s">
        <v>129</v>
      </c>
    </row>
    <row r="785" spans="1:32" customFormat="1" ht="40" customHeight="1" thickBot="1" x14ac:dyDescent="1.1000000000000001">
      <c r="A785" s="28">
        <v>18</v>
      </c>
      <c r="B785" s="270" t="s">
        <v>107</v>
      </c>
      <c r="C785" s="28">
        <v>7</v>
      </c>
      <c r="D785" s="296" t="s">
        <v>2693</v>
      </c>
      <c r="E785" s="54">
        <f t="shared" si="55"/>
        <v>44599</v>
      </c>
      <c r="F785" s="188">
        <v>44599</v>
      </c>
      <c r="G785" s="360" t="s">
        <v>3540</v>
      </c>
      <c r="H785" s="4" t="s">
        <v>1260</v>
      </c>
      <c r="I785" s="11">
        <v>2937</v>
      </c>
      <c r="J785" s="10" t="s">
        <v>32</v>
      </c>
      <c r="K785" s="55" t="s">
        <v>4276</v>
      </c>
      <c r="L785" s="185">
        <v>3</v>
      </c>
      <c r="M785" s="338" t="s">
        <v>4934</v>
      </c>
      <c r="N785" s="186"/>
      <c r="O785" s="212"/>
      <c r="P785" s="73" t="s">
        <v>2259</v>
      </c>
      <c r="Q785" s="187">
        <f t="shared" si="54"/>
        <v>14.095855</v>
      </c>
      <c r="R785" s="56" t="str">
        <f t="shared" si="56"/>
        <v>13,361</v>
      </c>
      <c r="S785" s="342" t="str">
        <f t="shared" si="57"/>
        <v>2937OT</v>
      </c>
      <c r="T785" s="24"/>
      <c r="U785" s="21"/>
      <c r="V785" s="24"/>
      <c r="W785" s="21"/>
      <c r="X785" s="21"/>
      <c r="Y785" s="21"/>
      <c r="Z785" s="87"/>
      <c r="AA785" s="87"/>
      <c r="AB785" s="88"/>
      <c r="AC785" s="89"/>
      <c r="AD785" s="89"/>
      <c r="AE785" s="90"/>
      <c r="AF785" s="87"/>
    </row>
    <row r="786" spans="1:32" customFormat="1" ht="40" customHeight="1" thickBot="1" x14ac:dyDescent="1.1000000000000001">
      <c r="A786" s="28">
        <v>18</v>
      </c>
      <c r="B786" s="270" t="s">
        <v>107</v>
      </c>
      <c r="C786" s="28">
        <v>7</v>
      </c>
      <c r="D786" s="296" t="s">
        <v>2693</v>
      </c>
      <c r="E786" s="54">
        <f t="shared" si="55"/>
        <v>44942</v>
      </c>
      <c r="F786" s="188">
        <v>44942</v>
      </c>
      <c r="G786" s="360" t="s">
        <v>3554</v>
      </c>
      <c r="H786" s="4" t="s">
        <v>1260</v>
      </c>
      <c r="I786" s="11">
        <v>2938</v>
      </c>
      <c r="J786" s="10" t="s">
        <v>140</v>
      </c>
      <c r="K786" s="55" t="s">
        <v>4277</v>
      </c>
      <c r="L786" s="185">
        <v>2</v>
      </c>
      <c r="M786" s="338" t="s">
        <v>4935</v>
      </c>
      <c r="N786" s="186"/>
      <c r="O786" s="212"/>
      <c r="P786" s="73" t="s">
        <v>2881</v>
      </c>
      <c r="Q786" s="187">
        <f t="shared" si="54"/>
        <v>14.095855</v>
      </c>
      <c r="R786" s="56" t="str">
        <f t="shared" si="56"/>
        <v>13,361</v>
      </c>
      <c r="S786" s="342" t="str">
        <f t="shared" si="57"/>
        <v>2938SB</v>
      </c>
      <c r="T786" s="24"/>
      <c r="U786" s="21"/>
      <c r="V786" s="24"/>
      <c r="W786" s="21"/>
      <c r="X786" s="21"/>
      <c r="Y786" s="21"/>
      <c r="Z786" s="83"/>
      <c r="AA786" s="83"/>
      <c r="AB786" s="84"/>
      <c r="AC786" s="85"/>
      <c r="AD786" s="85"/>
      <c r="AE786" s="86"/>
      <c r="AF786" s="83"/>
    </row>
    <row r="787" spans="1:32" customFormat="1" ht="40" customHeight="1" thickBot="1" x14ac:dyDescent="1.1000000000000001">
      <c r="A787" s="28">
        <v>18</v>
      </c>
      <c r="B787" s="270" t="s">
        <v>107</v>
      </c>
      <c r="C787" s="28">
        <v>7</v>
      </c>
      <c r="D787" s="296" t="s">
        <v>2694</v>
      </c>
      <c r="E787" s="54">
        <f t="shared" si="55"/>
        <v>43150</v>
      </c>
      <c r="F787" s="188">
        <v>43150</v>
      </c>
      <c r="G787" s="360" t="s">
        <v>3540</v>
      </c>
      <c r="H787" s="4" t="s">
        <v>1260</v>
      </c>
      <c r="I787" s="11">
        <v>2939</v>
      </c>
      <c r="J787" s="10" t="s">
        <v>32</v>
      </c>
      <c r="K787" s="55" t="s">
        <v>4278</v>
      </c>
      <c r="L787" s="185">
        <v>3</v>
      </c>
      <c r="M787" s="338" t="s">
        <v>1744</v>
      </c>
      <c r="N787" s="192"/>
      <c r="O787" s="214"/>
      <c r="P787" s="73" t="s">
        <v>597</v>
      </c>
      <c r="Q787" s="187">
        <f t="shared" si="54"/>
        <v>14.095855</v>
      </c>
      <c r="R787" s="56" t="str">
        <f t="shared" si="56"/>
        <v>13,361</v>
      </c>
      <c r="S787" s="342" t="str">
        <f t="shared" si="57"/>
        <v>2939OT</v>
      </c>
      <c r="T787" s="24"/>
      <c r="U787" s="21"/>
      <c r="V787" s="24"/>
      <c r="W787" s="21"/>
      <c r="X787" s="21"/>
      <c r="Y787" s="21"/>
      <c r="Z787" s="83"/>
      <c r="AA787" s="83"/>
      <c r="AB787" s="84"/>
      <c r="AC787" s="85"/>
      <c r="AD787" s="85"/>
      <c r="AE787" s="86"/>
      <c r="AF787" s="83"/>
    </row>
    <row r="788" spans="1:32" customFormat="1" ht="40" customHeight="1" thickBot="1" x14ac:dyDescent="1.1000000000000001">
      <c r="A788" s="28">
        <v>20</v>
      </c>
      <c r="B788" s="270" t="s">
        <v>136</v>
      </c>
      <c r="C788" s="28">
        <v>7</v>
      </c>
      <c r="D788" s="294" t="s">
        <v>2695</v>
      </c>
      <c r="E788" s="54">
        <f t="shared" si="55"/>
        <v>43514</v>
      </c>
      <c r="F788" s="190">
        <v>43514</v>
      </c>
      <c r="G788" s="360" t="s">
        <v>3540</v>
      </c>
      <c r="H788" s="4" t="s">
        <v>1260</v>
      </c>
      <c r="I788" s="11">
        <v>2940</v>
      </c>
      <c r="J788" s="10" t="s">
        <v>32</v>
      </c>
      <c r="K788" s="55" t="s">
        <v>4279</v>
      </c>
      <c r="L788" s="185">
        <v>4</v>
      </c>
      <c r="M788" s="338" t="s">
        <v>892</v>
      </c>
      <c r="N788" s="186"/>
      <c r="O788" s="212"/>
      <c r="P788" s="73" t="s">
        <v>893</v>
      </c>
      <c r="Q788" s="187">
        <f t="shared" si="54"/>
        <v>14.095855</v>
      </c>
      <c r="R788" s="56" t="str">
        <f t="shared" si="56"/>
        <v>13,361</v>
      </c>
      <c r="S788" s="342" t="str">
        <f t="shared" si="57"/>
        <v>2940OT</v>
      </c>
      <c r="T788" s="24"/>
      <c r="U788" s="21"/>
      <c r="V788" s="24"/>
      <c r="W788" s="21"/>
      <c r="X788" s="21"/>
      <c r="Y788" s="21"/>
      <c r="Z788" s="82" t="s">
        <v>127</v>
      </c>
      <c r="AA788" s="82" t="s">
        <v>128</v>
      </c>
      <c r="AB788" s="88"/>
      <c r="AC788" s="89"/>
      <c r="AD788" s="89"/>
      <c r="AE788" s="90"/>
      <c r="AF788" s="82" t="s">
        <v>129</v>
      </c>
    </row>
    <row r="789" spans="1:32" customFormat="1" ht="40" customHeight="1" thickBot="1" x14ac:dyDescent="1.1000000000000001">
      <c r="A789" s="28">
        <v>20</v>
      </c>
      <c r="B789" s="270" t="s">
        <v>136</v>
      </c>
      <c r="C789" s="28">
        <v>7</v>
      </c>
      <c r="D789" s="294" t="s">
        <v>2543</v>
      </c>
      <c r="E789" s="54">
        <f t="shared" si="55"/>
        <v>45726</v>
      </c>
      <c r="F789" s="196">
        <v>45726</v>
      </c>
      <c r="G789" s="360" t="s">
        <v>3540</v>
      </c>
      <c r="H789" s="4" t="s">
        <v>1260</v>
      </c>
      <c r="I789" s="11">
        <v>2941</v>
      </c>
      <c r="J789" s="10" t="s">
        <v>32</v>
      </c>
      <c r="K789" s="55" t="s">
        <v>3181</v>
      </c>
      <c r="L789" s="185">
        <v>3</v>
      </c>
      <c r="M789" s="241">
        <v>9782758557494</v>
      </c>
      <c r="N789" s="186"/>
      <c r="O789" s="212"/>
      <c r="P789" s="73" t="s">
        <v>5217</v>
      </c>
      <c r="Q789" s="187">
        <f t="shared" si="54"/>
        <v>14.095855</v>
      </c>
      <c r="R789" s="56" t="str">
        <f t="shared" si="56"/>
        <v>13,361</v>
      </c>
      <c r="S789" s="342" t="str">
        <f t="shared" si="57"/>
        <v>2941OT</v>
      </c>
      <c r="T789" s="24"/>
      <c r="U789" s="21"/>
      <c r="V789" s="24"/>
      <c r="W789" s="21"/>
      <c r="X789" s="21"/>
      <c r="Y789" s="21"/>
      <c r="Z789" s="82" t="s">
        <v>127</v>
      </c>
      <c r="AA789" s="82" t="s">
        <v>128</v>
      </c>
      <c r="AB789" s="88"/>
      <c r="AC789" s="89"/>
      <c r="AD789" s="89"/>
      <c r="AE789" s="90"/>
      <c r="AF789" s="82" t="s">
        <v>129</v>
      </c>
    </row>
    <row r="790" spans="1:32" customFormat="1" ht="40" customHeight="1" thickBot="1" x14ac:dyDescent="1.1000000000000001">
      <c r="A790" s="28">
        <v>20</v>
      </c>
      <c r="B790" s="270" t="s">
        <v>136</v>
      </c>
      <c r="C790" s="28">
        <v>7</v>
      </c>
      <c r="D790" s="294" t="s">
        <v>2552</v>
      </c>
      <c r="E790" s="54">
        <f t="shared" si="55"/>
        <v>43430</v>
      </c>
      <c r="F790" s="188">
        <v>43430</v>
      </c>
      <c r="G790" s="360" t="s">
        <v>3540</v>
      </c>
      <c r="H790" s="4" t="s">
        <v>1260</v>
      </c>
      <c r="I790" s="11">
        <v>2942</v>
      </c>
      <c r="J790" s="10" t="s">
        <v>32</v>
      </c>
      <c r="K790" s="55" t="s">
        <v>4280</v>
      </c>
      <c r="L790" s="185">
        <v>2</v>
      </c>
      <c r="M790" s="338" t="s">
        <v>1745</v>
      </c>
      <c r="N790" s="186"/>
      <c r="O790" s="212"/>
      <c r="P790" s="73" t="s">
        <v>758</v>
      </c>
      <c r="Q790" s="187">
        <f t="shared" si="54"/>
        <v>14.095855</v>
      </c>
      <c r="R790" s="56" t="str">
        <f t="shared" si="56"/>
        <v>13,361</v>
      </c>
      <c r="S790" s="342" t="str">
        <f t="shared" si="57"/>
        <v>2942OT</v>
      </c>
      <c r="T790" s="24"/>
      <c r="U790" s="21"/>
      <c r="V790" s="24"/>
      <c r="W790" s="21"/>
      <c r="X790" s="21"/>
      <c r="Y790" s="21"/>
      <c r="Z790" s="83"/>
      <c r="AA790" s="83"/>
      <c r="AB790" s="88"/>
      <c r="AC790" s="89"/>
      <c r="AD790" s="89"/>
      <c r="AE790" s="90"/>
      <c r="AF790" s="83"/>
    </row>
    <row r="791" spans="1:32" customFormat="1" ht="40" customHeight="1" thickBot="1" x14ac:dyDescent="1.1000000000000001">
      <c r="A791" s="28">
        <v>21</v>
      </c>
      <c r="B791" s="270" t="s">
        <v>26</v>
      </c>
      <c r="C791" s="28">
        <v>7</v>
      </c>
      <c r="D791" s="294" t="s">
        <v>2552</v>
      </c>
      <c r="E791" s="54">
        <f t="shared" si="55"/>
        <v>45404</v>
      </c>
      <c r="F791" s="188">
        <v>45404</v>
      </c>
      <c r="G791" s="360" t="s">
        <v>3540</v>
      </c>
      <c r="H791" s="4" t="s">
        <v>1260</v>
      </c>
      <c r="I791" s="11">
        <v>2943</v>
      </c>
      <c r="J791" s="10" t="s">
        <v>33</v>
      </c>
      <c r="K791" s="55" t="s">
        <v>4281</v>
      </c>
      <c r="L791" s="185">
        <v>3</v>
      </c>
      <c r="M791" s="338" t="s">
        <v>4936</v>
      </c>
      <c r="N791" s="186"/>
      <c r="O791" s="212"/>
      <c r="P791" s="73" t="s">
        <v>3103</v>
      </c>
      <c r="Q791" s="187">
        <f t="shared" si="54"/>
        <v>14.095855</v>
      </c>
      <c r="R791" s="56" t="str">
        <f t="shared" si="56"/>
        <v>13,361</v>
      </c>
      <c r="S791" s="342" t="str">
        <f t="shared" si="57"/>
        <v>2943ET</v>
      </c>
      <c r="T791" s="24"/>
      <c r="U791" s="21"/>
      <c r="V791" s="24"/>
      <c r="W791" s="21"/>
      <c r="X791" s="21"/>
      <c r="Y791" s="21"/>
      <c r="Z791" s="83"/>
      <c r="AA791" s="83"/>
      <c r="AB791" s="88"/>
      <c r="AC791" s="89"/>
      <c r="AD791" s="89"/>
      <c r="AE791" s="90"/>
      <c r="AF791" s="83"/>
    </row>
    <row r="792" spans="1:32" customFormat="1" ht="40" customHeight="1" thickBot="1" x14ac:dyDescent="1.1000000000000001">
      <c r="A792" s="28">
        <v>20</v>
      </c>
      <c r="B792" s="270" t="s">
        <v>136</v>
      </c>
      <c r="C792" s="28">
        <v>7</v>
      </c>
      <c r="D792" s="294" t="s">
        <v>2544</v>
      </c>
      <c r="E792" s="54">
        <f t="shared" si="55"/>
        <v>45769</v>
      </c>
      <c r="F792" s="196">
        <v>45769</v>
      </c>
      <c r="G792" s="360" t="s">
        <v>3540</v>
      </c>
      <c r="H792" s="4" t="s">
        <v>1260</v>
      </c>
      <c r="I792" s="11">
        <v>2943</v>
      </c>
      <c r="J792" s="10" t="s">
        <v>32</v>
      </c>
      <c r="K792" s="55" t="s">
        <v>3182</v>
      </c>
      <c r="L792" s="185">
        <v>3</v>
      </c>
      <c r="M792" s="241">
        <v>9782758557500</v>
      </c>
      <c r="N792" s="186"/>
      <c r="O792" s="212"/>
      <c r="P792" s="73" t="s">
        <v>5294</v>
      </c>
      <c r="Q792" s="187">
        <f t="shared" si="54"/>
        <v>14.095855</v>
      </c>
      <c r="R792" s="56" t="str">
        <f t="shared" si="56"/>
        <v>13,361</v>
      </c>
      <c r="S792" s="342" t="str">
        <f t="shared" si="57"/>
        <v>2943OT</v>
      </c>
      <c r="T792" s="24"/>
      <c r="U792" s="21"/>
      <c r="V792" s="24"/>
      <c r="W792" s="21"/>
      <c r="X792" s="21"/>
      <c r="Y792" s="21"/>
      <c r="Z792" s="82" t="s">
        <v>127</v>
      </c>
      <c r="AA792" s="82" t="s">
        <v>128</v>
      </c>
      <c r="AB792" s="88"/>
      <c r="AC792" s="89"/>
      <c r="AD792" s="89"/>
      <c r="AE792" s="90"/>
      <c r="AF792" s="82" t="s">
        <v>129</v>
      </c>
    </row>
    <row r="793" spans="1:32" customFormat="1" ht="40" customHeight="1" thickBot="1" x14ac:dyDescent="1.1000000000000001">
      <c r="A793" s="28">
        <v>21</v>
      </c>
      <c r="B793" s="270" t="s">
        <v>26</v>
      </c>
      <c r="C793" s="28">
        <v>7</v>
      </c>
      <c r="D793" s="294" t="s">
        <v>2552</v>
      </c>
      <c r="E793" s="54">
        <f t="shared" si="55"/>
        <v>45376</v>
      </c>
      <c r="F793" s="188">
        <v>45376</v>
      </c>
      <c r="G793" s="360" t="s">
        <v>3540</v>
      </c>
      <c r="H793" s="4" t="s">
        <v>1260</v>
      </c>
      <c r="I793" s="11">
        <v>2944</v>
      </c>
      <c r="J793" s="10" t="s">
        <v>32</v>
      </c>
      <c r="K793" s="55" t="s">
        <v>4282</v>
      </c>
      <c r="L793" s="185">
        <v>3</v>
      </c>
      <c r="M793" s="338" t="s">
        <v>4937</v>
      </c>
      <c r="N793" s="186"/>
      <c r="O793" s="212"/>
      <c r="P793" s="73" t="s">
        <v>3092</v>
      </c>
      <c r="Q793" s="187">
        <f t="shared" si="54"/>
        <v>14.095855</v>
      </c>
      <c r="R793" s="56" t="str">
        <f t="shared" si="56"/>
        <v>13,361</v>
      </c>
      <c r="S793" s="342" t="str">
        <f t="shared" si="57"/>
        <v>2944OT</v>
      </c>
      <c r="T793" s="24"/>
      <c r="U793" s="21"/>
      <c r="V793" s="24"/>
      <c r="W793" s="21"/>
      <c r="X793" s="21"/>
      <c r="Y793" s="21"/>
      <c r="Z793" s="83" t="s">
        <v>130</v>
      </c>
      <c r="AA793" s="83" t="s">
        <v>131</v>
      </c>
      <c r="AB793" s="88"/>
      <c r="AC793" s="89"/>
      <c r="AD793" s="89"/>
      <c r="AE793" s="90"/>
      <c r="AF793" s="83" t="s">
        <v>132</v>
      </c>
    </row>
    <row r="794" spans="1:32" customFormat="1" ht="40" customHeight="1" thickBot="1" x14ac:dyDescent="1.1000000000000001">
      <c r="A794" s="28">
        <v>2</v>
      </c>
      <c r="B794" s="270" t="s">
        <v>40</v>
      </c>
      <c r="C794" s="28">
        <v>4</v>
      </c>
      <c r="D794" s="296" t="s">
        <v>2701</v>
      </c>
      <c r="E794" s="54">
        <f t="shared" si="55"/>
        <v>42779</v>
      </c>
      <c r="F794" s="188">
        <v>42779</v>
      </c>
      <c r="G794" s="360" t="s">
        <v>3554</v>
      </c>
      <c r="H794" s="4" t="s">
        <v>1260</v>
      </c>
      <c r="I794" s="11">
        <v>3007</v>
      </c>
      <c r="J794" s="10" t="s">
        <v>140</v>
      </c>
      <c r="K794" s="55" t="s">
        <v>4283</v>
      </c>
      <c r="L794" s="185">
        <v>1</v>
      </c>
      <c r="M794" s="338" t="s">
        <v>1746</v>
      </c>
      <c r="N794" s="186"/>
      <c r="O794" s="212"/>
      <c r="P794" s="73" t="s">
        <v>379</v>
      </c>
      <c r="Q794" s="187">
        <f t="shared" si="54"/>
        <v>14.095855</v>
      </c>
      <c r="R794" s="56" t="str">
        <f t="shared" si="56"/>
        <v>13,361</v>
      </c>
      <c r="S794" s="342" t="str">
        <f t="shared" si="57"/>
        <v>3007SB</v>
      </c>
      <c r="T794" s="24"/>
      <c r="U794" s="21"/>
      <c r="V794" s="24"/>
      <c r="W794" s="21"/>
      <c r="X794" s="21"/>
      <c r="Y794" s="21"/>
      <c r="Z794" s="82" t="s">
        <v>127</v>
      </c>
      <c r="AA794" s="82" t="s">
        <v>128</v>
      </c>
      <c r="AB794" s="88"/>
      <c r="AC794" s="89"/>
      <c r="AD794" s="89"/>
      <c r="AE794" s="90"/>
      <c r="AF794" s="82" t="s">
        <v>129</v>
      </c>
    </row>
    <row r="795" spans="1:32" customFormat="1" ht="40" customHeight="1" thickBot="1" x14ac:dyDescent="1.1000000000000001">
      <c r="A795" s="28">
        <v>2</v>
      </c>
      <c r="B795" s="270" t="s">
        <v>40</v>
      </c>
      <c r="C795" s="28">
        <v>4</v>
      </c>
      <c r="D795" s="296" t="s">
        <v>2701</v>
      </c>
      <c r="E795" s="54">
        <f t="shared" si="55"/>
        <v>42779</v>
      </c>
      <c r="F795" s="188">
        <v>42779</v>
      </c>
      <c r="G795" s="360" t="s">
        <v>3554</v>
      </c>
      <c r="H795" s="4" t="s">
        <v>1260</v>
      </c>
      <c r="I795" s="11">
        <v>3009</v>
      </c>
      <c r="J795" s="10" t="s">
        <v>140</v>
      </c>
      <c r="K795" s="55" t="s">
        <v>4284</v>
      </c>
      <c r="L795" s="185">
        <v>1</v>
      </c>
      <c r="M795" s="338" t="s">
        <v>1747</v>
      </c>
      <c r="N795" s="186" t="s">
        <v>2960</v>
      </c>
      <c r="O795" s="212">
        <v>45964</v>
      </c>
      <c r="P795" s="73" t="s">
        <v>380</v>
      </c>
      <c r="Q795" s="187">
        <f t="shared" si="54"/>
        <v>14.095855</v>
      </c>
      <c r="R795" s="56" t="str">
        <f t="shared" si="56"/>
        <v>13,361</v>
      </c>
      <c r="S795" s="342" t="str">
        <f t="shared" si="57"/>
        <v>3009SB</v>
      </c>
      <c r="T795" s="24"/>
      <c r="U795" s="21"/>
      <c r="V795" s="24"/>
      <c r="W795" s="21"/>
      <c r="X795" s="21"/>
      <c r="Y795" s="21"/>
      <c r="Z795" s="83"/>
      <c r="AA795" s="83"/>
      <c r="AB795" s="88"/>
      <c r="AC795" s="89"/>
      <c r="AD795" s="89"/>
      <c r="AE795" s="90"/>
      <c r="AF795" s="83"/>
    </row>
    <row r="796" spans="1:32" customFormat="1" ht="40" customHeight="1" thickBot="1" x14ac:dyDescent="1.1000000000000001">
      <c r="A796" s="28">
        <v>2</v>
      </c>
      <c r="B796" s="270" t="s">
        <v>40</v>
      </c>
      <c r="C796" s="28">
        <v>4</v>
      </c>
      <c r="D796" s="296" t="s">
        <v>2701</v>
      </c>
      <c r="E796" s="54">
        <f t="shared" si="55"/>
        <v>42982</v>
      </c>
      <c r="F796" s="188">
        <v>42982</v>
      </c>
      <c r="G796" s="360" t="s">
        <v>3554</v>
      </c>
      <c r="H796" s="4" t="s">
        <v>1260</v>
      </c>
      <c r="I796" s="11">
        <v>3010</v>
      </c>
      <c r="J796" s="10" t="s">
        <v>140</v>
      </c>
      <c r="K796" s="55" t="s">
        <v>4285</v>
      </c>
      <c r="L796" s="185">
        <v>1</v>
      </c>
      <c r="M796" s="338" t="s">
        <v>471</v>
      </c>
      <c r="N796" s="186"/>
      <c r="O796" s="212"/>
      <c r="P796" s="73" t="s">
        <v>472</v>
      </c>
      <c r="Q796" s="187">
        <f t="shared" si="54"/>
        <v>14.095855</v>
      </c>
      <c r="R796" s="56" t="str">
        <f t="shared" si="56"/>
        <v>13,361</v>
      </c>
      <c r="S796" s="342" t="str">
        <f t="shared" si="57"/>
        <v>3010SB</v>
      </c>
      <c r="T796" s="24"/>
      <c r="U796" s="21"/>
      <c r="V796" s="24"/>
      <c r="W796" s="21"/>
      <c r="X796" s="21"/>
      <c r="Y796" s="21"/>
      <c r="Z796" s="83"/>
      <c r="AA796" s="83"/>
      <c r="AB796" s="84"/>
      <c r="AC796" s="85"/>
      <c r="AD796" s="85"/>
      <c r="AE796" s="86"/>
      <c r="AF796" s="83"/>
    </row>
    <row r="797" spans="1:32" customFormat="1" ht="40" customHeight="1" thickBot="1" x14ac:dyDescent="1.1000000000000001">
      <c r="A797" s="28">
        <v>2</v>
      </c>
      <c r="B797" s="270" t="s">
        <v>40</v>
      </c>
      <c r="C797" s="28">
        <v>4</v>
      </c>
      <c r="D797" s="296" t="s">
        <v>2702</v>
      </c>
      <c r="E797" s="54">
        <f t="shared" si="55"/>
        <v>42779</v>
      </c>
      <c r="F797" s="188">
        <v>42779</v>
      </c>
      <c r="G797" s="360" t="s">
        <v>3554</v>
      </c>
      <c r="H797" s="4" t="s">
        <v>1260</v>
      </c>
      <c r="I797" s="11">
        <v>3011</v>
      </c>
      <c r="J797" s="10" t="s">
        <v>140</v>
      </c>
      <c r="K797" s="55" t="s">
        <v>4286</v>
      </c>
      <c r="L797" s="185">
        <v>1</v>
      </c>
      <c r="M797" s="338" t="s">
        <v>1748</v>
      </c>
      <c r="N797" s="186"/>
      <c r="O797" s="212"/>
      <c r="P797" s="73" t="s">
        <v>381</v>
      </c>
      <c r="Q797" s="187">
        <f t="shared" si="54"/>
        <v>14.095855</v>
      </c>
      <c r="R797" s="56" t="str">
        <f t="shared" si="56"/>
        <v>13,361</v>
      </c>
      <c r="S797" s="342" t="str">
        <f t="shared" si="57"/>
        <v>3011SB</v>
      </c>
      <c r="T797" s="24"/>
      <c r="U797" s="21"/>
      <c r="V797" s="24"/>
      <c r="W797" s="21"/>
      <c r="X797" s="21"/>
      <c r="Y797" s="21"/>
      <c r="Z797" s="83"/>
      <c r="AA797" s="83"/>
      <c r="AB797" s="84"/>
      <c r="AC797" s="85"/>
      <c r="AD797" s="85"/>
      <c r="AE797" s="86"/>
      <c r="AF797" s="83"/>
    </row>
    <row r="798" spans="1:32" customFormat="1" ht="40" customHeight="1" thickBot="1" x14ac:dyDescent="1.1000000000000001">
      <c r="A798" s="28">
        <v>2</v>
      </c>
      <c r="B798" s="270" t="s">
        <v>40</v>
      </c>
      <c r="C798" s="28">
        <v>4</v>
      </c>
      <c r="D798" s="296" t="s">
        <v>2703</v>
      </c>
      <c r="E798" s="54">
        <f t="shared" si="55"/>
        <v>42632</v>
      </c>
      <c r="F798" s="188">
        <v>42632</v>
      </c>
      <c r="G798" s="360" t="s">
        <v>3554</v>
      </c>
      <c r="H798" s="4" t="s">
        <v>1260</v>
      </c>
      <c r="I798" s="11">
        <v>3012</v>
      </c>
      <c r="J798" s="10" t="s">
        <v>140</v>
      </c>
      <c r="K798" s="55" t="s">
        <v>4287</v>
      </c>
      <c r="L798" s="185">
        <v>1</v>
      </c>
      <c r="M798" s="338" t="s">
        <v>1749</v>
      </c>
      <c r="N798" s="186"/>
      <c r="O798" s="212"/>
      <c r="P798" s="221" t="s">
        <v>336</v>
      </c>
      <c r="Q798" s="187">
        <f t="shared" si="54"/>
        <v>14.095855</v>
      </c>
      <c r="R798" s="56" t="str">
        <f t="shared" si="56"/>
        <v>13,361</v>
      </c>
      <c r="S798" s="342" t="str">
        <f t="shared" si="57"/>
        <v>3012SB</v>
      </c>
      <c r="T798" s="24"/>
      <c r="U798" s="21"/>
      <c r="V798" s="24"/>
      <c r="W798" s="21"/>
      <c r="X798" s="21"/>
      <c r="Y798" s="21"/>
      <c r="Z798" s="83"/>
      <c r="AA798" s="83"/>
      <c r="AB798" s="84"/>
      <c r="AC798" s="85"/>
      <c r="AD798" s="85"/>
      <c r="AE798" s="86"/>
      <c r="AF798" s="83"/>
    </row>
    <row r="799" spans="1:32" customFormat="1" ht="40" customHeight="1" thickBot="1" x14ac:dyDescent="1.1000000000000001">
      <c r="A799" s="28">
        <v>2</v>
      </c>
      <c r="B799" s="270" t="s">
        <v>40</v>
      </c>
      <c r="C799" s="28">
        <v>4</v>
      </c>
      <c r="D799" s="294" t="s">
        <v>2553</v>
      </c>
      <c r="E799" s="54">
        <f t="shared" si="55"/>
        <v>42982</v>
      </c>
      <c r="F799" s="188">
        <v>42982</v>
      </c>
      <c r="G799" s="360" t="s">
        <v>3554</v>
      </c>
      <c r="H799" s="4" t="s">
        <v>1260</v>
      </c>
      <c r="I799" s="11">
        <v>3013</v>
      </c>
      <c r="J799" s="10" t="s">
        <v>140</v>
      </c>
      <c r="K799" s="55" t="s">
        <v>4288</v>
      </c>
      <c r="L799" s="185">
        <v>1</v>
      </c>
      <c r="M799" s="338" t="s">
        <v>473</v>
      </c>
      <c r="N799" s="186"/>
      <c r="O799" s="212"/>
      <c r="P799" s="73" t="s">
        <v>474</v>
      </c>
      <c r="Q799" s="187">
        <f t="shared" si="54"/>
        <v>14.095855</v>
      </c>
      <c r="R799" s="56" t="str">
        <f t="shared" si="56"/>
        <v>13,361</v>
      </c>
      <c r="S799" s="342" t="str">
        <f t="shared" si="57"/>
        <v>3013SB</v>
      </c>
      <c r="T799" s="24"/>
      <c r="U799" s="21"/>
      <c r="V799" s="24"/>
      <c r="W799" s="21"/>
      <c r="X799" s="21"/>
      <c r="Y799" s="21"/>
      <c r="Z799" s="83"/>
      <c r="AA799" s="83"/>
      <c r="AB799" s="84"/>
      <c r="AC799" s="85"/>
      <c r="AD799" s="85"/>
      <c r="AE799" s="86"/>
      <c r="AF799" s="83"/>
    </row>
    <row r="800" spans="1:32" customFormat="1" ht="40" customHeight="1" thickBot="1" x14ac:dyDescent="1.1000000000000001">
      <c r="A800" s="28">
        <v>2</v>
      </c>
      <c r="B800" s="270" t="s">
        <v>40</v>
      </c>
      <c r="C800" s="28">
        <v>4</v>
      </c>
      <c r="D800" s="294" t="s">
        <v>2553</v>
      </c>
      <c r="E800" s="54">
        <f t="shared" si="55"/>
        <v>43514</v>
      </c>
      <c r="F800" s="188">
        <v>43514</v>
      </c>
      <c r="G800" s="360" t="s">
        <v>3554</v>
      </c>
      <c r="H800" s="4" t="s">
        <v>1260</v>
      </c>
      <c r="I800" s="11">
        <v>3014</v>
      </c>
      <c r="J800" s="10" t="s">
        <v>140</v>
      </c>
      <c r="K800" s="55" t="s">
        <v>4289</v>
      </c>
      <c r="L800" s="185">
        <v>1</v>
      </c>
      <c r="M800" s="338" t="s">
        <v>1750</v>
      </c>
      <c r="N800" s="186"/>
      <c r="O800" s="212"/>
      <c r="P800" s="222" t="s">
        <v>894</v>
      </c>
      <c r="Q800" s="187">
        <f t="shared" si="54"/>
        <v>14.095855</v>
      </c>
      <c r="R800" s="56" t="str">
        <f t="shared" si="56"/>
        <v>13,361</v>
      </c>
      <c r="S800" s="342" t="str">
        <f t="shared" si="57"/>
        <v>3014SB</v>
      </c>
      <c r="T800" s="24"/>
      <c r="U800" s="21"/>
      <c r="V800" s="24"/>
      <c r="W800" s="21"/>
      <c r="X800" s="21"/>
      <c r="Y800" s="21"/>
      <c r="Z800" s="83"/>
      <c r="AA800" s="83"/>
      <c r="AB800" s="84"/>
      <c r="AC800" s="85"/>
      <c r="AD800" s="85"/>
      <c r="AE800" s="86"/>
      <c r="AF800" s="83"/>
    </row>
    <row r="801" spans="1:32" customFormat="1" ht="40" customHeight="1" thickBot="1" x14ac:dyDescent="1.1000000000000001">
      <c r="A801" s="28">
        <v>2</v>
      </c>
      <c r="B801" s="270" t="s">
        <v>40</v>
      </c>
      <c r="C801" s="28">
        <v>4</v>
      </c>
      <c r="D801" s="294" t="s">
        <v>2554</v>
      </c>
      <c r="E801" s="54">
        <f t="shared" si="55"/>
        <v>43717</v>
      </c>
      <c r="F801" s="188">
        <v>43717</v>
      </c>
      <c r="G801" s="360" t="s">
        <v>3554</v>
      </c>
      <c r="H801" s="4" t="s">
        <v>1260</v>
      </c>
      <c r="I801" s="11">
        <v>3015</v>
      </c>
      <c r="J801" s="10" t="s">
        <v>140</v>
      </c>
      <c r="K801" s="55" t="s">
        <v>4290</v>
      </c>
      <c r="L801" s="185">
        <v>1</v>
      </c>
      <c r="M801" s="338" t="s">
        <v>1751</v>
      </c>
      <c r="N801" s="186"/>
      <c r="O801" s="212"/>
      <c r="P801" s="73" t="s">
        <v>1161</v>
      </c>
      <c r="Q801" s="187">
        <f t="shared" si="54"/>
        <v>14.095855</v>
      </c>
      <c r="R801" s="56" t="str">
        <f t="shared" si="56"/>
        <v>13,361</v>
      </c>
      <c r="S801" s="342" t="str">
        <f t="shared" si="57"/>
        <v>3015SB</v>
      </c>
      <c r="T801" s="24"/>
      <c r="U801" s="21"/>
      <c r="V801" s="24"/>
      <c r="W801" s="21"/>
      <c r="X801" s="21"/>
      <c r="Y801" s="21"/>
      <c r="Z801" s="83"/>
      <c r="AA801" s="83"/>
      <c r="AB801" s="84"/>
      <c r="AC801" s="85"/>
      <c r="AD801" s="85"/>
      <c r="AE801" s="86"/>
      <c r="AF801" s="83"/>
    </row>
    <row r="802" spans="1:32" customFormat="1" ht="40" customHeight="1" thickBot="1" x14ac:dyDescent="1.1000000000000001">
      <c r="A802" s="28">
        <v>2</v>
      </c>
      <c r="B802" s="270" t="s">
        <v>40</v>
      </c>
      <c r="C802" s="28">
        <v>4</v>
      </c>
      <c r="D802" s="294" t="s">
        <v>2555</v>
      </c>
      <c r="E802" s="54">
        <f t="shared" si="55"/>
        <v>41898</v>
      </c>
      <c r="F802" s="188">
        <v>41898</v>
      </c>
      <c r="G802" s="360" t="s">
        <v>3554</v>
      </c>
      <c r="H802" s="4" t="s">
        <v>1260</v>
      </c>
      <c r="I802" s="11">
        <v>3016</v>
      </c>
      <c r="J802" s="10" t="s">
        <v>140</v>
      </c>
      <c r="K802" s="55" t="s">
        <v>4291</v>
      </c>
      <c r="L802" s="185">
        <v>1</v>
      </c>
      <c r="M802" s="338" t="s">
        <v>1752</v>
      </c>
      <c r="N802" s="189"/>
      <c r="O802" s="213"/>
      <c r="P802" s="73" t="s">
        <v>162</v>
      </c>
      <c r="Q802" s="187">
        <f t="shared" si="54"/>
        <v>14.095855</v>
      </c>
      <c r="R802" s="56" t="str">
        <f t="shared" si="56"/>
        <v>13,361</v>
      </c>
      <c r="S802" s="342" t="str">
        <f t="shared" si="57"/>
        <v>3016SB</v>
      </c>
      <c r="T802" s="24"/>
      <c r="U802" s="21"/>
      <c r="V802" s="24"/>
      <c r="W802" s="21"/>
      <c r="X802" s="21"/>
      <c r="Y802" s="21"/>
      <c r="Z802" s="83"/>
      <c r="AA802" s="83"/>
      <c r="AB802" s="84"/>
      <c r="AC802" s="85"/>
      <c r="AD802" s="85"/>
      <c r="AE802" s="86"/>
      <c r="AF802" s="83"/>
    </row>
    <row r="803" spans="1:32" customFormat="1" ht="40" customHeight="1" thickBot="1" x14ac:dyDescent="1.1000000000000001">
      <c r="A803" s="28">
        <v>2</v>
      </c>
      <c r="B803" s="270" t="s">
        <v>40</v>
      </c>
      <c r="C803" s="28">
        <v>4</v>
      </c>
      <c r="D803" s="294" t="s">
        <v>2546</v>
      </c>
      <c r="E803" s="54">
        <f t="shared" si="55"/>
        <v>41898</v>
      </c>
      <c r="F803" s="188">
        <v>41898</v>
      </c>
      <c r="G803" s="360" t="s">
        <v>3554</v>
      </c>
      <c r="H803" s="4" t="s">
        <v>1260</v>
      </c>
      <c r="I803" s="11">
        <v>3017</v>
      </c>
      <c r="J803" s="10" t="s">
        <v>140</v>
      </c>
      <c r="K803" s="55" t="s">
        <v>4292</v>
      </c>
      <c r="L803" s="185">
        <v>1</v>
      </c>
      <c r="M803" s="338" t="s">
        <v>1753</v>
      </c>
      <c r="N803" s="189"/>
      <c r="O803" s="213"/>
      <c r="P803" s="73" t="s">
        <v>163</v>
      </c>
      <c r="Q803" s="187">
        <f t="shared" si="54"/>
        <v>14.095855</v>
      </c>
      <c r="R803" s="56" t="str">
        <f t="shared" si="56"/>
        <v>13,361</v>
      </c>
      <c r="S803" s="342" t="str">
        <f t="shared" si="57"/>
        <v>3017SB</v>
      </c>
      <c r="T803" s="24"/>
      <c r="U803" s="21"/>
      <c r="V803" s="24"/>
      <c r="W803" s="21"/>
      <c r="X803" s="21"/>
      <c r="Y803" s="21"/>
      <c r="Z803" s="83"/>
      <c r="AA803" s="83"/>
      <c r="AB803" s="84"/>
      <c r="AC803" s="85"/>
      <c r="AD803" s="85"/>
      <c r="AE803" s="86"/>
      <c r="AF803" s="83"/>
    </row>
    <row r="804" spans="1:32" customFormat="1" ht="40" customHeight="1" thickBot="1" x14ac:dyDescent="1.1000000000000001">
      <c r="A804" s="28">
        <v>2</v>
      </c>
      <c r="B804" s="270" t="s">
        <v>40</v>
      </c>
      <c r="C804" s="28">
        <v>4</v>
      </c>
      <c r="D804" s="294" t="s">
        <v>2546</v>
      </c>
      <c r="E804" s="54">
        <f t="shared" si="55"/>
        <v>42632</v>
      </c>
      <c r="F804" s="188">
        <v>42632</v>
      </c>
      <c r="G804" s="360" t="s">
        <v>3554</v>
      </c>
      <c r="H804" s="4" t="s">
        <v>1260</v>
      </c>
      <c r="I804" s="11">
        <v>3018</v>
      </c>
      <c r="J804" s="10" t="s">
        <v>140</v>
      </c>
      <c r="K804" s="55" t="s">
        <v>4293</v>
      </c>
      <c r="L804" s="185">
        <v>1</v>
      </c>
      <c r="M804" s="338" t="s">
        <v>1754</v>
      </c>
      <c r="N804" s="186"/>
      <c r="O804" s="212"/>
      <c r="P804" s="221" t="s">
        <v>337</v>
      </c>
      <c r="Q804" s="187">
        <f t="shared" si="54"/>
        <v>14.095855</v>
      </c>
      <c r="R804" s="56" t="str">
        <f t="shared" si="56"/>
        <v>13,361</v>
      </c>
      <c r="S804" s="342" t="str">
        <f t="shared" si="57"/>
        <v>3018SB</v>
      </c>
      <c r="T804" s="24"/>
      <c r="U804" s="21"/>
      <c r="V804" s="24"/>
      <c r="W804" s="21"/>
      <c r="X804" s="21"/>
      <c r="Y804" s="21"/>
      <c r="Z804" s="83"/>
      <c r="AA804" s="83"/>
      <c r="AB804" s="84"/>
      <c r="AC804" s="85"/>
      <c r="AD804" s="85"/>
      <c r="AE804" s="86"/>
      <c r="AF804" s="83"/>
    </row>
    <row r="805" spans="1:32" customFormat="1" ht="40" customHeight="1" thickBot="1" x14ac:dyDescent="1.1000000000000001">
      <c r="A805" s="28">
        <v>2</v>
      </c>
      <c r="B805" s="270" t="s">
        <v>40</v>
      </c>
      <c r="C805" s="28">
        <v>4</v>
      </c>
      <c r="D805" s="294" t="s">
        <v>2556</v>
      </c>
      <c r="E805" s="54">
        <f t="shared" si="55"/>
        <v>42632</v>
      </c>
      <c r="F805" s="188">
        <v>42632</v>
      </c>
      <c r="G805" s="360" t="s">
        <v>3554</v>
      </c>
      <c r="H805" s="4" t="s">
        <v>1260</v>
      </c>
      <c r="I805" s="11">
        <v>3019</v>
      </c>
      <c r="J805" s="10" t="s">
        <v>140</v>
      </c>
      <c r="K805" s="55" t="s">
        <v>4294</v>
      </c>
      <c r="L805" s="185">
        <v>1</v>
      </c>
      <c r="M805" s="338" t="s">
        <v>1755</v>
      </c>
      <c r="N805" s="186"/>
      <c r="O805" s="212"/>
      <c r="P805" s="221" t="s">
        <v>338</v>
      </c>
      <c r="Q805" s="187">
        <f t="shared" si="54"/>
        <v>14.095855</v>
      </c>
      <c r="R805" s="56" t="str">
        <f t="shared" si="56"/>
        <v>13,361</v>
      </c>
      <c r="S805" s="342" t="str">
        <f t="shared" si="57"/>
        <v>3019SB</v>
      </c>
      <c r="T805" s="24"/>
      <c r="U805" s="21"/>
      <c r="V805" s="24"/>
      <c r="W805" s="21"/>
      <c r="X805" s="21"/>
      <c r="Y805" s="21"/>
      <c r="Z805" s="83"/>
      <c r="AA805" s="83"/>
      <c r="AB805" s="84"/>
      <c r="AC805" s="85"/>
      <c r="AD805" s="85"/>
      <c r="AE805" s="86"/>
      <c r="AF805" s="83"/>
    </row>
    <row r="806" spans="1:32" customFormat="1" ht="40" customHeight="1" thickBot="1" x14ac:dyDescent="1.1000000000000001">
      <c r="A806" s="28">
        <v>7</v>
      </c>
      <c r="B806" s="270" t="s">
        <v>50</v>
      </c>
      <c r="C806" s="28">
        <v>1</v>
      </c>
      <c r="D806" s="294" t="s">
        <v>2557</v>
      </c>
      <c r="E806" s="54">
        <f t="shared" si="55"/>
        <v>42632</v>
      </c>
      <c r="F806" s="188">
        <v>42632</v>
      </c>
      <c r="G806" s="360" t="s">
        <v>3554</v>
      </c>
      <c r="H806" s="4" t="s">
        <v>1260</v>
      </c>
      <c r="I806" s="11">
        <v>3020</v>
      </c>
      <c r="J806" s="10" t="s">
        <v>140</v>
      </c>
      <c r="K806" s="55" t="s">
        <v>4295</v>
      </c>
      <c r="L806" s="185">
        <v>1</v>
      </c>
      <c r="M806" s="338" t="s">
        <v>1756</v>
      </c>
      <c r="N806" s="186"/>
      <c r="O806" s="212"/>
      <c r="P806" s="73" t="s">
        <v>339</v>
      </c>
      <c r="Q806" s="187">
        <f t="shared" si="54"/>
        <v>14.095855</v>
      </c>
      <c r="R806" s="56" t="str">
        <f t="shared" si="56"/>
        <v>13,361</v>
      </c>
      <c r="S806" s="342" t="str">
        <f t="shared" si="57"/>
        <v>3020SB</v>
      </c>
      <c r="T806" s="24"/>
      <c r="U806" s="21"/>
      <c r="V806" s="24"/>
      <c r="W806" s="21"/>
      <c r="X806" s="21"/>
      <c r="Y806" s="21"/>
      <c r="Z806" s="83"/>
      <c r="AA806" s="83"/>
      <c r="AB806" s="84"/>
      <c r="AC806" s="85"/>
      <c r="AD806" s="85"/>
      <c r="AE806" s="86"/>
      <c r="AF806" s="83"/>
    </row>
    <row r="807" spans="1:32" customFormat="1" ht="40" customHeight="1" thickBot="1" x14ac:dyDescent="1.1000000000000001">
      <c r="A807" s="28">
        <v>7</v>
      </c>
      <c r="B807" s="270" t="s">
        <v>50</v>
      </c>
      <c r="C807" s="28">
        <v>1</v>
      </c>
      <c r="D807" s="294" t="s">
        <v>2557</v>
      </c>
      <c r="E807" s="54">
        <f t="shared" si="55"/>
        <v>42513</v>
      </c>
      <c r="F807" s="188">
        <v>42513</v>
      </c>
      <c r="G807" s="360" t="s">
        <v>3554</v>
      </c>
      <c r="H807" s="4" t="s">
        <v>1260</v>
      </c>
      <c r="I807" s="11">
        <v>3021</v>
      </c>
      <c r="J807" s="10" t="s">
        <v>140</v>
      </c>
      <c r="K807" s="55" t="s">
        <v>4296</v>
      </c>
      <c r="L807" s="185">
        <v>1</v>
      </c>
      <c r="M807" s="338" t="s">
        <v>1757</v>
      </c>
      <c r="N807" s="186"/>
      <c r="O807" s="212"/>
      <c r="P807" s="73" t="s">
        <v>285</v>
      </c>
      <c r="Q807" s="187">
        <f t="shared" si="54"/>
        <v>14.095855</v>
      </c>
      <c r="R807" s="56" t="str">
        <f t="shared" si="56"/>
        <v>13,361</v>
      </c>
      <c r="S807" s="342" t="str">
        <f t="shared" si="57"/>
        <v>3021SB</v>
      </c>
      <c r="T807" s="24"/>
      <c r="U807" s="21"/>
      <c r="V807" s="24"/>
      <c r="W807" s="21"/>
      <c r="X807" s="21"/>
      <c r="Y807" s="21"/>
      <c r="Z807" s="83"/>
      <c r="AA807" s="83"/>
      <c r="AB807" s="84"/>
      <c r="AC807" s="85"/>
      <c r="AD807" s="85"/>
      <c r="AE807" s="86"/>
      <c r="AF807" s="83"/>
    </row>
    <row r="808" spans="1:32" customFormat="1" ht="40" customHeight="1" thickBot="1" x14ac:dyDescent="1.1000000000000001">
      <c r="A808" s="28">
        <v>7</v>
      </c>
      <c r="B808" s="270" t="s">
        <v>50</v>
      </c>
      <c r="C808" s="28">
        <v>1</v>
      </c>
      <c r="D808" s="294" t="s">
        <v>2548</v>
      </c>
      <c r="E808" s="54">
        <f>SUM(F808)</f>
        <v>44347</v>
      </c>
      <c r="F808" s="188">
        <v>44347</v>
      </c>
      <c r="G808" s="360" t="s">
        <v>3540</v>
      </c>
      <c r="H808" s="4" t="s">
        <v>1260</v>
      </c>
      <c r="I808" s="11">
        <v>3022</v>
      </c>
      <c r="J808" s="10" t="s">
        <v>33</v>
      </c>
      <c r="K808" s="55" t="s">
        <v>4297</v>
      </c>
      <c r="L808" s="185">
        <v>4</v>
      </c>
      <c r="M808" s="338" t="s">
        <v>4938</v>
      </c>
      <c r="N808" s="204"/>
      <c r="O808" s="238"/>
      <c r="P808" s="73" t="s">
        <v>2219</v>
      </c>
      <c r="Q808" s="187">
        <f t="shared" si="54"/>
        <v>14.095855</v>
      </c>
      <c r="R808" s="56" t="str">
        <f t="shared" si="56"/>
        <v>13,361</v>
      </c>
      <c r="S808" s="342" t="str">
        <f t="shared" si="57"/>
        <v>3022ET</v>
      </c>
      <c r="T808" s="24"/>
      <c r="U808" s="21"/>
      <c r="V808" s="24"/>
      <c r="W808" s="21"/>
      <c r="X808" s="21"/>
      <c r="Y808" s="21"/>
      <c r="Z808" s="83"/>
      <c r="AA808" s="83"/>
      <c r="AB808" s="84"/>
      <c r="AC808" s="85"/>
      <c r="AD808" s="85"/>
      <c r="AE808" s="86"/>
      <c r="AF808" s="83"/>
    </row>
    <row r="809" spans="1:32" customFormat="1" ht="40" customHeight="1" x14ac:dyDescent="1.05">
      <c r="A809" s="28">
        <v>7</v>
      </c>
      <c r="B809" s="270" t="s">
        <v>50</v>
      </c>
      <c r="C809" s="28">
        <v>1</v>
      </c>
      <c r="D809" s="294" t="s">
        <v>2548</v>
      </c>
      <c r="E809" s="54">
        <f t="shared" si="55"/>
        <v>44599</v>
      </c>
      <c r="F809" s="188">
        <v>44599</v>
      </c>
      <c r="G809" s="360" t="s">
        <v>3540</v>
      </c>
      <c r="H809" s="4" t="s">
        <v>1260</v>
      </c>
      <c r="I809" s="11">
        <v>3023</v>
      </c>
      <c r="J809" s="10" t="s">
        <v>32</v>
      </c>
      <c r="K809" s="55" t="s">
        <v>4298</v>
      </c>
      <c r="L809" s="185">
        <v>4</v>
      </c>
      <c r="M809" s="338" t="s">
        <v>4939</v>
      </c>
      <c r="N809" s="186"/>
      <c r="O809" s="212"/>
      <c r="P809" s="73" t="s">
        <v>2260</v>
      </c>
      <c r="Q809" s="187">
        <f t="shared" ref="Q809:Q872" si="58">R809*R$2</f>
        <v>14.095855</v>
      </c>
      <c r="R809" s="56" t="str">
        <f t="shared" si="56"/>
        <v>13,361</v>
      </c>
      <c r="S809" s="342" t="str">
        <f t="shared" si="57"/>
        <v>3023OT</v>
      </c>
      <c r="T809" s="24"/>
      <c r="U809" s="21"/>
      <c r="V809" s="24"/>
      <c r="W809" s="21"/>
      <c r="X809" s="21"/>
      <c r="Y809" s="21"/>
      <c r="Z809" s="82" t="s">
        <v>127</v>
      </c>
      <c r="AA809" s="82" t="s">
        <v>128</v>
      </c>
      <c r="AB809" s="82"/>
      <c r="AC809" s="82"/>
      <c r="AD809" s="82"/>
      <c r="AE809" s="82"/>
      <c r="AF809" s="82" t="s">
        <v>129</v>
      </c>
    </row>
    <row r="810" spans="1:32" customFormat="1" ht="40" customHeight="1" x14ac:dyDescent="1.05">
      <c r="A810" s="28">
        <v>7</v>
      </c>
      <c r="B810" s="270" t="s">
        <v>50</v>
      </c>
      <c r="C810" s="28">
        <v>1</v>
      </c>
      <c r="D810" s="294" t="s">
        <v>2549</v>
      </c>
      <c r="E810" s="54">
        <f>SUM(F810)</f>
        <v>44599</v>
      </c>
      <c r="F810" s="188">
        <v>44599</v>
      </c>
      <c r="G810" s="360" t="s">
        <v>3540</v>
      </c>
      <c r="H810" s="4" t="s">
        <v>1260</v>
      </c>
      <c r="I810" s="11">
        <v>3024</v>
      </c>
      <c r="J810" s="10" t="s">
        <v>32</v>
      </c>
      <c r="K810" s="55" t="s">
        <v>4299</v>
      </c>
      <c r="L810" s="185">
        <v>2</v>
      </c>
      <c r="M810" s="338" t="s">
        <v>4940</v>
      </c>
      <c r="N810" s="186"/>
      <c r="O810" s="212"/>
      <c r="P810" s="73" t="s">
        <v>2261</v>
      </c>
      <c r="Q810" s="187">
        <f>R810*R$2</f>
        <v>14.095855</v>
      </c>
      <c r="R810" s="56" t="str">
        <f t="shared" si="56"/>
        <v>13,361</v>
      </c>
      <c r="S810" s="342" t="str">
        <f t="shared" si="57"/>
        <v>3024OT</v>
      </c>
      <c r="T810" s="24"/>
      <c r="U810" s="21"/>
      <c r="V810" s="24"/>
      <c r="W810" s="21"/>
      <c r="X810" s="21"/>
      <c r="Y810" s="21"/>
      <c r="Z810" s="82" t="s">
        <v>127</v>
      </c>
      <c r="AA810" s="82" t="s">
        <v>128</v>
      </c>
      <c r="AB810" s="82"/>
      <c r="AC810" s="82"/>
      <c r="AD810" s="82"/>
      <c r="AE810" s="82"/>
      <c r="AF810" s="82" t="s">
        <v>129</v>
      </c>
    </row>
    <row r="811" spans="1:32" customFormat="1" ht="40" customHeight="1" thickBot="1" x14ac:dyDescent="1.1000000000000001">
      <c r="A811" s="28">
        <v>7</v>
      </c>
      <c r="B811" s="270" t="s">
        <v>50</v>
      </c>
      <c r="C811" s="28">
        <v>1</v>
      </c>
      <c r="D811" s="294" t="s">
        <v>2549</v>
      </c>
      <c r="E811" s="54">
        <f t="shared" si="55"/>
        <v>45544</v>
      </c>
      <c r="F811" s="188">
        <v>45544</v>
      </c>
      <c r="G811" s="360" t="s">
        <v>3554</v>
      </c>
      <c r="H811" s="4" t="s">
        <v>1260</v>
      </c>
      <c r="I811" s="11">
        <v>3025</v>
      </c>
      <c r="J811" s="10" t="s">
        <v>140</v>
      </c>
      <c r="K811" s="55" t="s">
        <v>4300</v>
      </c>
      <c r="L811" s="185">
        <v>2</v>
      </c>
      <c r="M811" s="338" t="s">
        <v>4941</v>
      </c>
      <c r="N811" s="189"/>
      <c r="O811" s="259"/>
      <c r="P811" s="73" t="s">
        <v>3126</v>
      </c>
      <c r="Q811" s="187">
        <f t="shared" si="58"/>
        <v>14.095855</v>
      </c>
      <c r="R811" s="56" t="str">
        <f t="shared" si="56"/>
        <v>13,361</v>
      </c>
      <c r="S811" s="342" t="str">
        <f t="shared" si="57"/>
        <v>3025SB</v>
      </c>
      <c r="T811" s="24"/>
      <c r="U811" s="21"/>
      <c r="V811" s="24"/>
      <c r="W811" s="21"/>
      <c r="X811" s="21"/>
      <c r="Y811" s="21"/>
      <c r="Z811" s="82" t="s">
        <v>127</v>
      </c>
      <c r="AA811" s="82" t="s">
        <v>128</v>
      </c>
      <c r="AB811" s="82"/>
      <c r="AC811" s="82"/>
      <c r="AD811" s="82"/>
      <c r="AE811" s="82"/>
      <c r="AF811" s="82" t="s">
        <v>129</v>
      </c>
    </row>
    <row r="812" spans="1:32" customFormat="1" ht="40" customHeight="1" thickBot="1" x14ac:dyDescent="1.1000000000000001">
      <c r="A812" s="28">
        <v>7</v>
      </c>
      <c r="B812" s="270" t="s">
        <v>50</v>
      </c>
      <c r="C812" s="28">
        <v>1</v>
      </c>
      <c r="D812" s="294" t="s">
        <v>2550</v>
      </c>
      <c r="E812" s="54">
        <f t="shared" si="55"/>
        <v>42051</v>
      </c>
      <c r="F812" s="188">
        <v>42051</v>
      </c>
      <c r="G812" s="360" t="s">
        <v>3554</v>
      </c>
      <c r="H812" s="4" t="s">
        <v>1260</v>
      </c>
      <c r="I812" s="11">
        <v>3026</v>
      </c>
      <c r="J812" s="10" t="s">
        <v>140</v>
      </c>
      <c r="K812" s="55" t="s">
        <v>4301</v>
      </c>
      <c r="L812" s="185">
        <v>1</v>
      </c>
      <c r="M812" s="338" t="s">
        <v>1758</v>
      </c>
      <c r="N812" s="189"/>
      <c r="O812" s="213"/>
      <c r="P812" s="73" t="s">
        <v>201</v>
      </c>
      <c r="Q812" s="187">
        <f t="shared" si="58"/>
        <v>14.095855</v>
      </c>
      <c r="R812" s="56" t="str">
        <f t="shared" si="56"/>
        <v>13,361</v>
      </c>
      <c r="S812" s="342" t="str">
        <f t="shared" si="57"/>
        <v>3026SB</v>
      </c>
      <c r="T812" s="24"/>
      <c r="U812" s="21"/>
      <c r="V812" s="24"/>
      <c r="W812" s="21"/>
      <c r="X812" s="21"/>
      <c r="Y812" s="21"/>
      <c r="Z812" s="83"/>
      <c r="AA812" s="83"/>
      <c r="AB812" s="84"/>
      <c r="AC812" s="85"/>
      <c r="AD812" s="85"/>
      <c r="AE812" s="86"/>
      <c r="AF812" s="83"/>
    </row>
    <row r="813" spans="1:32" customFormat="1" ht="40" customHeight="1" thickBot="1" x14ac:dyDescent="1.1000000000000001">
      <c r="A813" s="28">
        <v>7</v>
      </c>
      <c r="B813" s="270" t="s">
        <v>50</v>
      </c>
      <c r="C813" s="28">
        <v>1</v>
      </c>
      <c r="D813" s="294" t="s">
        <v>2639</v>
      </c>
      <c r="E813" s="54">
        <f t="shared" si="55"/>
        <v>44942</v>
      </c>
      <c r="F813" s="188">
        <v>44942</v>
      </c>
      <c r="G813" s="360" t="s">
        <v>3554</v>
      </c>
      <c r="H813" s="4" t="s">
        <v>1260</v>
      </c>
      <c r="I813" s="11">
        <v>3027</v>
      </c>
      <c r="J813" s="10" t="s">
        <v>140</v>
      </c>
      <c r="K813" s="55" t="s">
        <v>4302</v>
      </c>
      <c r="L813" s="185">
        <v>2</v>
      </c>
      <c r="M813" s="338" t="s">
        <v>4942</v>
      </c>
      <c r="N813" s="186"/>
      <c r="O813" s="212"/>
      <c r="P813" s="73" t="s">
        <v>2882</v>
      </c>
      <c r="Q813" s="187">
        <f t="shared" si="58"/>
        <v>14.095855</v>
      </c>
      <c r="R813" s="56" t="str">
        <f t="shared" si="56"/>
        <v>13,361</v>
      </c>
      <c r="S813" s="342" t="str">
        <f t="shared" si="57"/>
        <v>3027SB</v>
      </c>
      <c r="T813" s="24"/>
      <c r="U813" s="21"/>
      <c r="V813" s="24"/>
      <c r="W813" s="21"/>
      <c r="X813" s="21"/>
      <c r="Y813" s="21"/>
      <c r="Z813" s="83"/>
      <c r="AA813" s="83"/>
      <c r="AB813" s="84"/>
      <c r="AC813" s="85"/>
      <c r="AD813" s="85"/>
      <c r="AE813" s="86"/>
      <c r="AF813" s="83"/>
    </row>
    <row r="814" spans="1:32" customFormat="1" ht="40" customHeight="1" thickBot="1" x14ac:dyDescent="1.1000000000000001">
      <c r="A814" s="28">
        <v>18</v>
      </c>
      <c r="B814" s="270" t="s">
        <v>107</v>
      </c>
      <c r="C814" s="28">
        <v>7</v>
      </c>
      <c r="D814" s="296" t="s">
        <v>2640</v>
      </c>
      <c r="E814" s="54">
        <f>SUM(F814)</f>
        <v>44998</v>
      </c>
      <c r="F814" s="188">
        <v>44998</v>
      </c>
      <c r="G814" s="360" t="s">
        <v>3540</v>
      </c>
      <c r="H814" s="4" t="s">
        <v>1260</v>
      </c>
      <c r="I814" s="11">
        <v>3028</v>
      </c>
      <c r="J814" s="10" t="s">
        <v>32</v>
      </c>
      <c r="K814" s="55" t="s">
        <v>4303</v>
      </c>
      <c r="L814" s="185">
        <v>2</v>
      </c>
      <c r="M814" s="338" t="s">
        <v>4943</v>
      </c>
      <c r="N814" s="186"/>
      <c r="O814" s="212"/>
      <c r="P814" s="73" t="s">
        <v>2908</v>
      </c>
      <c r="Q814" s="187">
        <f>R814*R$2</f>
        <v>14.095855</v>
      </c>
      <c r="R814" s="56" t="str">
        <f t="shared" si="56"/>
        <v>13,361</v>
      </c>
      <c r="S814" s="342" t="str">
        <f t="shared" si="57"/>
        <v>3028OT</v>
      </c>
      <c r="T814" s="24"/>
      <c r="U814" s="21"/>
      <c r="V814" s="24"/>
      <c r="W814" s="21"/>
      <c r="X814" s="21"/>
      <c r="Y814" s="21"/>
      <c r="Z814" s="83"/>
      <c r="AA814" s="83"/>
      <c r="AB814" s="84"/>
      <c r="AC814" s="85"/>
      <c r="AD814" s="85"/>
      <c r="AE814" s="86"/>
      <c r="AF814" s="83"/>
    </row>
    <row r="815" spans="1:32" customFormat="1" ht="40" customHeight="1" thickBot="1" x14ac:dyDescent="1.1000000000000001">
      <c r="A815" s="28">
        <v>18</v>
      </c>
      <c r="B815" s="270" t="s">
        <v>107</v>
      </c>
      <c r="C815" s="28">
        <v>7</v>
      </c>
      <c r="D815" s="296" t="s">
        <v>2640</v>
      </c>
      <c r="E815" s="54">
        <f t="shared" si="55"/>
        <v>42480</v>
      </c>
      <c r="F815" s="188">
        <v>42480</v>
      </c>
      <c r="G815" s="360" t="s">
        <v>3554</v>
      </c>
      <c r="H815" s="4" t="s">
        <v>1260</v>
      </c>
      <c r="I815" s="11">
        <v>3029</v>
      </c>
      <c r="J815" s="10" t="s">
        <v>140</v>
      </c>
      <c r="K815" s="55" t="s">
        <v>4304</v>
      </c>
      <c r="L815" s="185">
        <v>1</v>
      </c>
      <c r="M815" s="338" t="s">
        <v>1759</v>
      </c>
      <c r="N815" s="186"/>
      <c r="O815" s="212"/>
      <c r="P815" s="73" t="s">
        <v>270</v>
      </c>
      <c r="Q815" s="187">
        <f t="shared" si="58"/>
        <v>14.095855</v>
      </c>
      <c r="R815" s="56" t="str">
        <f t="shared" si="56"/>
        <v>13,361</v>
      </c>
      <c r="S815" s="342" t="str">
        <f t="shared" si="57"/>
        <v>3029SB</v>
      </c>
      <c r="T815" s="24"/>
      <c r="U815" s="21"/>
      <c r="V815" s="24"/>
      <c r="W815" s="21"/>
      <c r="X815" s="21"/>
      <c r="Y815" s="21"/>
      <c r="Z815" s="83"/>
      <c r="AA815" s="83"/>
      <c r="AB815" s="84"/>
      <c r="AC815" s="85"/>
      <c r="AD815" s="85"/>
      <c r="AE815" s="86"/>
      <c r="AF815" s="83"/>
    </row>
    <row r="816" spans="1:32" customFormat="1" ht="40" customHeight="1" thickBot="1" x14ac:dyDescent="1.1000000000000001">
      <c r="A816" s="28">
        <v>18</v>
      </c>
      <c r="B816" s="270" t="s">
        <v>107</v>
      </c>
      <c r="C816" s="28">
        <v>7</v>
      </c>
      <c r="D816" s="296" t="s">
        <v>2638</v>
      </c>
      <c r="E816" s="54">
        <f t="shared" si="55"/>
        <v>42480</v>
      </c>
      <c r="F816" s="188">
        <v>42480</v>
      </c>
      <c r="G816" s="360" t="s">
        <v>3554</v>
      </c>
      <c r="H816" s="4" t="s">
        <v>1260</v>
      </c>
      <c r="I816" s="11">
        <v>3030</v>
      </c>
      <c r="J816" s="10" t="s">
        <v>140</v>
      </c>
      <c r="K816" s="55" t="s">
        <v>4305</v>
      </c>
      <c r="L816" s="185">
        <v>1</v>
      </c>
      <c r="M816" s="338" t="s">
        <v>1760</v>
      </c>
      <c r="N816" s="186"/>
      <c r="O816" s="212"/>
      <c r="P816" s="73" t="s">
        <v>271</v>
      </c>
      <c r="Q816" s="187">
        <f t="shared" si="58"/>
        <v>14.095855</v>
      </c>
      <c r="R816" s="56" t="str">
        <f t="shared" si="56"/>
        <v>13,361</v>
      </c>
      <c r="S816" s="342" t="str">
        <f t="shared" si="57"/>
        <v>3030SB</v>
      </c>
      <c r="T816" s="24"/>
      <c r="U816" s="21"/>
      <c r="V816" s="24"/>
      <c r="W816" s="21"/>
      <c r="X816" s="21"/>
      <c r="Y816" s="21"/>
      <c r="Z816" s="87"/>
      <c r="AA816" s="87"/>
      <c r="AB816" s="88"/>
      <c r="AC816" s="89"/>
      <c r="AD816" s="89"/>
      <c r="AE816" s="90"/>
      <c r="AF816" s="87"/>
    </row>
    <row r="817" spans="1:32" customFormat="1" ht="40" customHeight="1" thickBot="1" x14ac:dyDescent="1.1000000000000001">
      <c r="A817" s="28">
        <v>18</v>
      </c>
      <c r="B817" s="270" t="s">
        <v>107</v>
      </c>
      <c r="C817" s="28">
        <v>7</v>
      </c>
      <c r="D817" s="294" t="s">
        <v>2638</v>
      </c>
      <c r="E817" s="54">
        <f t="shared" si="55"/>
        <v>44998</v>
      </c>
      <c r="F817" s="188">
        <v>44998</v>
      </c>
      <c r="G817" s="360" t="s">
        <v>3540</v>
      </c>
      <c r="H817" s="4" t="s">
        <v>1260</v>
      </c>
      <c r="I817" s="11">
        <v>3031</v>
      </c>
      <c r="J817" s="10" t="s">
        <v>32</v>
      </c>
      <c r="K817" s="55" t="s">
        <v>4306</v>
      </c>
      <c r="L817" s="185">
        <v>4</v>
      </c>
      <c r="M817" s="338" t="s">
        <v>4944</v>
      </c>
      <c r="N817" s="186"/>
      <c r="O817" s="212"/>
      <c r="P817" s="73" t="s">
        <v>2909</v>
      </c>
      <c r="Q817" s="187">
        <f t="shared" si="58"/>
        <v>14.095855</v>
      </c>
      <c r="R817" s="56" t="str">
        <f t="shared" si="56"/>
        <v>13,361</v>
      </c>
      <c r="S817" s="342" t="str">
        <f t="shared" si="57"/>
        <v>3031OT</v>
      </c>
      <c r="T817" s="24"/>
      <c r="U817" s="21"/>
      <c r="V817" s="24"/>
      <c r="W817" s="21"/>
      <c r="X817" s="21"/>
      <c r="Y817" s="21"/>
      <c r="Z817" s="87"/>
      <c r="AA817" s="87"/>
      <c r="AB817" s="88"/>
      <c r="AC817" s="89"/>
      <c r="AD817" s="89"/>
      <c r="AE817" s="90"/>
      <c r="AF817" s="87"/>
    </row>
    <row r="818" spans="1:32" customFormat="1" ht="40" customHeight="1" thickBot="1" x14ac:dyDescent="1.1000000000000001">
      <c r="A818" s="28">
        <v>18</v>
      </c>
      <c r="B818" s="270" t="s">
        <v>107</v>
      </c>
      <c r="C818" s="28">
        <v>7</v>
      </c>
      <c r="D818" s="294" t="s">
        <v>2558</v>
      </c>
      <c r="E818" s="54">
        <f t="shared" si="55"/>
        <v>43717</v>
      </c>
      <c r="F818" s="188">
        <v>43717</v>
      </c>
      <c r="G818" s="360" t="s">
        <v>3554</v>
      </c>
      <c r="H818" s="4" t="s">
        <v>1260</v>
      </c>
      <c r="I818" s="11">
        <v>3032</v>
      </c>
      <c r="J818" s="10" t="s">
        <v>140</v>
      </c>
      <c r="K818" s="55" t="s">
        <v>4307</v>
      </c>
      <c r="L818" s="185">
        <v>1</v>
      </c>
      <c r="M818" s="338" t="s">
        <v>1162</v>
      </c>
      <c r="N818" s="186"/>
      <c r="O818" s="212"/>
      <c r="P818" s="73" t="s">
        <v>1163</v>
      </c>
      <c r="Q818" s="187">
        <f t="shared" si="58"/>
        <v>14.095855</v>
      </c>
      <c r="R818" s="56" t="str">
        <f t="shared" si="56"/>
        <v>13,361</v>
      </c>
      <c r="S818" s="342" t="str">
        <f t="shared" si="57"/>
        <v>3032SB</v>
      </c>
      <c r="T818" s="24"/>
      <c r="U818" s="21"/>
      <c r="V818" s="24"/>
      <c r="W818" s="21"/>
      <c r="X818" s="21"/>
      <c r="Y818" s="21"/>
      <c r="Z818" s="82" t="s">
        <v>127</v>
      </c>
      <c r="AA818" s="82" t="s">
        <v>128</v>
      </c>
      <c r="AB818" s="82"/>
      <c r="AC818" s="82"/>
      <c r="AD818" s="82"/>
      <c r="AE818" s="82"/>
      <c r="AF818" s="82" t="s">
        <v>129</v>
      </c>
    </row>
    <row r="819" spans="1:32" customFormat="1" ht="40" customHeight="1" thickBot="1" x14ac:dyDescent="1.1000000000000001">
      <c r="A819" s="28">
        <v>18</v>
      </c>
      <c r="B819" s="270" t="s">
        <v>107</v>
      </c>
      <c r="C819" s="28">
        <v>7</v>
      </c>
      <c r="D819" s="294" t="s">
        <v>2696</v>
      </c>
      <c r="E819" s="54">
        <f t="shared" si="55"/>
        <v>43717</v>
      </c>
      <c r="F819" s="188">
        <v>43717</v>
      </c>
      <c r="G819" s="360" t="s">
        <v>3554</v>
      </c>
      <c r="H819" s="4" t="s">
        <v>1260</v>
      </c>
      <c r="I819" s="11">
        <v>3033</v>
      </c>
      <c r="J819" s="10" t="s">
        <v>140</v>
      </c>
      <c r="K819" s="55" t="s">
        <v>4308</v>
      </c>
      <c r="L819" s="185">
        <v>1</v>
      </c>
      <c r="M819" s="338" t="s">
        <v>1164</v>
      </c>
      <c r="N819" s="186"/>
      <c r="O819" s="212"/>
      <c r="P819" s="73" t="s">
        <v>1165</v>
      </c>
      <c r="Q819" s="187">
        <f t="shared" si="58"/>
        <v>14.095855</v>
      </c>
      <c r="R819" s="56" t="str">
        <f t="shared" si="56"/>
        <v>13,361</v>
      </c>
      <c r="S819" s="342" t="str">
        <f t="shared" si="57"/>
        <v>3033SB</v>
      </c>
      <c r="T819" s="24"/>
      <c r="U819" s="21"/>
      <c r="V819" s="24"/>
      <c r="W819" s="21"/>
      <c r="X819" s="21"/>
      <c r="Y819" s="21"/>
      <c r="Z819" s="83"/>
      <c r="AA819" s="83"/>
      <c r="AB819" s="84"/>
      <c r="AC819" s="85"/>
      <c r="AD819" s="85"/>
      <c r="AE819" s="86"/>
      <c r="AF819" s="83"/>
    </row>
    <row r="820" spans="1:32" customFormat="1" ht="40" customHeight="1" thickBot="1" x14ac:dyDescent="1.1000000000000001">
      <c r="A820" s="28">
        <v>18</v>
      </c>
      <c r="B820" s="270" t="s">
        <v>107</v>
      </c>
      <c r="C820" s="28">
        <v>7</v>
      </c>
      <c r="D820" s="294" t="s">
        <v>2697</v>
      </c>
      <c r="E820" s="54">
        <f t="shared" si="55"/>
        <v>43514</v>
      </c>
      <c r="F820" s="188">
        <v>43514</v>
      </c>
      <c r="G820" s="360" t="s">
        <v>3554</v>
      </c>
      <c r="H820" s="4" t="s">
        <v>1260</v>
      </c>
      <c r="I820" s="11">
        <v>3034</v>
      </c>
      <c r="J820" s="10" t="s">
        <v>140</v>
      </c>
      <c r="K820" s="55" t="s">
        <v>4309</v>
      </c>
      <c r="L820" s="185">
        <v>1</v>
      </c>
      <c r="M820" s="338" t="s">
        <v>895</v>
      </c>
      <c r="N820" s="186" t="s">
        <v>2960</v>
      </c>
      <c r="O820" s="212">
        <v>45964</v>
      </c>
      <c r="P820" s="73" t="s">
        <v>896</v>
      </c>
      <c r="Q820" s="187">
        <f t="shared" si="58"/>
        <v>14.095855</v>
      </c>
      <c r="R820" s="56" t="str">
        <f t="shared" si="56"/>
        <v>13,361</v>
      </c>
      <c r="S820" s="342" t="str">
        <f t="shared" si="57"/>
        <v>3034SB</v>
      </c>
      <c r="T820" s="24"/>
      <c r="U820" s="21"/>
      <c r="V820" s="24"/>
      <c r="W820" s="21"/>
      <c r="X820" s="21"/>
      <c r="Y820" s="21"/>
      <c r="Z820" s="83"/>
      <c r="AA820" s="83"/>
      <c r="AB820" s="84"/>
      <c r="AC820" s="85"/>
      <c r="AD820" s="85"/>
      <c r="AE820" s="86"/>
      <c r="AF820" s="83"/>
    </row>
    <row r="821" spans="1:32" customFormat="1" ht="40" customHeight="1" thickBot="1" x14ac:dyDescent="1.1000000000000001">
      <c r="A821" s="28">
        <v>18</v>
      </c>
      <c r="B821" s="270" t="s">
        <v>107</v>
      </c>
      <c r="C821" s="28">
        <v>7</v>
      </c>
      <c r="D821" s="296" t="s">
        <v>2698</v>
      </c>
      <c r="E821" s="54">
        <f t="shared" si="55"/>
        <v>42465</v>
      </c>
      <c r="F821" s="188">
        <v>42465</v>
      </c>
      <c r="G821" s="360" t="s">
        <v>3554</v>
      </c>
      <c r="H821" s="4" t="s">
        <v>1260</v>
      </c>
      <c r="I821" s="11">
        <v>3035</v>
      </c>
      <c r="J821" s="10" t="s">
        <v>140</v>
      </c>
      <c r="K821" s="55" t="s">
        <v>4310</v>
      </c>
      <c r="L821" s="185">
        <v>1</v>
      </c>
      <c r="M821" s="338" t="s">
        <v>1761</v>
      </c>
      <c r="N821" s="186"/>
      <c r="O821" s="212"/>
      <c r="P821" s="73" t="s">
        <v>263</v>
      </c>
      <c r="Q821" s="187">
        <f t="shared" si="58"/>
        <v>14.095855</v>
      </c>
      <c r="R821" s="56" t="str">
        <f t="shared" si="56"/>
        <v>13,361</v>
      </c>
      <c r="S821" s="342" t="str">
        <f t="shared" si="57"/>
        <v>3035SB</v>
      </c>
      <c r="T821" s="24"/>
      <c r="U821" s="21"/>
      <c r="V821" s="24"/>
      <c r="W821" s="21"/>
      <c r="X821" s="21"/>
      <c r="Y821" s="21"/>
      <c r="Z821" s="83"/>
      <c r="AA821" s="83"/>
      <c r="AB821" s="84"/>
      <c r="AC821" s="85"/>
      <c r="AD821" s="85"/>
      <c r="AE821" s="86"/>
      <c r="AF821" s="83"/>
    </row>
    <row r="822" spans="1:32" customFormat="1" ht="40" customHeight="1" thickBot="1" x14ac:dyDescent="1.1000000000000001">
      <c r="A822" s="28">
        <v>18</v>
      </c>
      <c r="B822" s="270" t="s">
        <v>107</v>
      </c>
      <c r="C822" s="28">
        <v>7</v>
      </c>
      <c r="D822" s="296" t="s">
        <v>2698</v>
      </c>
      <c r="E822" s="54">
        <f t="shared" si="55"/>
        <v>44719</v>
      </c>
      <c r="F822" s="188">
        <v>44719</v>
      </c>
      <c r="G822" s="360" t="s">
        <v>3540</v>
      </c>
      <c r="H822" s="4" t="s">
        <v>1260</v>
      </c>
      <c r="I822" s="11">
        <v>3036</v>
      </c>
      <c r="J822" s="10" t="s">
        <v>32</v>
      </c>
      <c r="K822" s="55" t="s">
        <v>4311</v>
      </c>
      <c r="L822" s="185">
        <v>3</v>
      </c>
      <c r="M822" s="338" t="s">
        <v>4945</v>
      </c>
      <c r="N822" s="186"/>
      <c r="O822" s="212"/>
      <c r="P822" s="73" t="s">
        <v>2835</v>
      </c>
      <c r="Q822" s="187">
        <f t="shared" si="58"/>
        <v>14.095855</v>
      </c>
      <c r="R822" s="56" t="str">
        <f t="shared" si="56"/>
        <v>13,361</v>
      </c>
      <c r="S822" s="342" t="str">
        <f t="shared" si="57"/>
        <v>3036OT</v>
      </c>
      <c r="T822" s="24"/>
      <c r="U822" s="21"/>
      <c r="V822" s="24"/>
      <c r="W822" s="21"/>
      <c r="X822" s="21"/>
      <c r="Y822" s="21"/>
      <c r="Z822" s="83"/>
      <c r="AA822" s="83"/>
      <c r="AB822" s="84"/>
      <c r="AC822" s="85"/>
      <c r="AD822" s="85"/>
      <c r="AE822" s="86"/>
      <c r="AF822" s="83"/>
    </row>
    <row r="823" spans="1:32" customFormat="1" ht="40" customHeight="1" thickBot="1" x14ac:dyDescent="1.1000000000000001">
      <c r="A823" s="28">
        <v>18</v>
      </c>
      <c r="B823" s="270" t="s">
        <v>107</v>
      </c>
      <c r="C823" s="28">
        <v>7</v>
      </c>
      <c r="D823" s="294" t="s">
        <v>2698</v>
      </c>
      <c r="E823" s="54">
        <f t="shared" si="55"/>
        <v>42480</v>
      </c>
      <c r="F823" s="188">
        <v>42480</v>
      </c>
      <c r="G823" s="360" t="s">
        <v>3554</v>
      </c>
      <c r="H823" s="4" t="s">
        <v>1260</v>
      </c>
      <c r="I823" s="11">
        <v>3037</v>
      </c>
      <c r="J823" s="10" t="s">
        <v>140</v>
      </c>
      <c r="K823" s="55" t="s">
        <v>4312</v>
      </c>
      <c r="L823" s="185">
        <v>1</v>
      </c>
      <c r="M823" s="338" t="s">
        <v>1762</v>
      </c>
      <c r="N823" s="186"/>
      <c r="O823" s="212"/>
      <c r="P823" s="73" t="s">
        <v>272</v>
      </c>
      <c r="Q823" s="187">
        <f t="shared" si="58"/>
        <v>14.095855</v>
      </c>
      <c r="R823" s="56" t="str">
        <f t="shared" si="56"/>
        <v>13,361</v>
      </c>
      <c r="S823" s="342" t="str">
        <f t="shared" si="57"/>
        <v>3037SB</v>
      </c>
      <c r="T823" s="24"/>
      <c r="U823" s="21"/>
      <c r="V823" s="24"/>
      <c r="W823" s="21"/>
      <c r="X823" s="21"/>
      <c r="Y823" s="21"/>
      <c r="Z823" s="83"/>
      <c r="AA823" s="83"/>
      <c r="AB823" s="84"/>
      <c r="AC823" s="85"/>
      <c r="AD823" s="85"/>
      <c r="AE823" s="86"/>
      <c r="AF823" s="83"/>
    </row>
    <row r="824" spans="1:32" customFormat="1" ht="40" customHeight="1" thickBot="1" x14ac:dyDescent="1.1000000000000001">
      <c r="A824" s="28">
        <v>18</v>
      </c>
      <c r="B824" s="270" t="s">
        <v>107</v>
      </c>
      <c r="C824" s="28">
        <v>7</v>
      </c>
      <c r="D824" s="294" t="s">
        <v>2698</v>
      </c>
      <c r="E824" s="54">
        <f t="shared" si="55"/>
        <v>42443</v>
      </c>
      <c r="F824" s="188">
        <v>42443</v>
      </c>
      <c r="G824" s="360" t="s">
        <v>3554</v>
      </c>
      <c r="H824" s="4" t="s">
        <v>1260</v>
      </c>
      <c r="I824" s="11">
        <v>3038</v>
      </c>
      <c r="J824" s="10" t="s">
        <v>140</v>
      </c>
      <c r="K824" s="55" t="s">
        <v>4313</v>
      </c>
      <c r="L824" s="185">
        <v>1</v>
      </c>
      <c r="M824" s="338" t="s">
        <v>1763</v>
      </c>
      <c r="N824" s="186"/>
      <c r="O824" s="212"/>
      <c r="P824" s="73" t="s">
        <v>264</v>
      </c>
      <c r="Q824" s="187">
        <f t="shared" si="58"/>
        <v>14.095855</v>
      </c>
      <c r="R824" s="56" t="str">
        <f t="shared" si="56"/>
        <v>13,361</v>
      </c>
      <c r="S824" s="342" t="str">
        <f t="shared" si="57"/>
        <v>3038SB</v>
      </c>
      <c r="T824" s="24"/>
      <c r="U824" s="21"/>
      <c r="V824" s="24"/>
      <c r="W824" s="21"/>
      <c r="X824" s="21"/>
      <c r="Y824" s="21"/>
      <c r="Z824" s="83"/>
      <c r="AA824" s="83"/>
      <c r="AB824" s="84"/>
      <c r="AC824" s="85"/>
      <c r="AD824" s="85"/>
      <c r="AE824" s="86"/>
      <c r="AF824" s="83"/>
    </row>
    <row r="825" spans="1:32" customFormat="1" ht="40" customHeight="1" thickBot="1" x14ac:dyDescent="1.1000000000000001">
      <c r="A825" s="28">
        <v>18</v>
      </c>
      <c r="B825" s="270" t="s">
        <v>107</v>
      </c>
      <c r="C825" s="28">
        <v>7</v>
      </c>
      <c r="D825" s="294" t="s">
        <v>2699</v>
      </c>
      <c r="E825" s="54">
        <f t="shared" si="55"/>
        <v>43381</v>
      </c>
      <c r="F825" s="188">
        <v>43381</v>
      </c>
      <c r="G825" s="360" t="s">
        <v>3540</v>
      </c>
      <c r="H825" s="4" t="s">
        <v>1260</v>
      </c>
      <c r="I825" s="11">
        <v>3039</v>
      </c>
      <c r="J825" s="10" t="s">
        <v>33</v>
      </c>
      <c r="K825" s="55" t="s">
        <v>4314</v>
      </c>
      <c r="L825" s="185">
        <v>3</v>
      </c>
      <c r="M825" s="338" t="s">
        <v>716</v>
      </c>
      <c r="N825" s="186"/>
      <c r="O825" s="212"/>
      <c r="P825" s="221" t="s">
        <v>717</v>
      </c>
      <c r="Q825" s="187">
        <f t="shared" si="58"/>
        <v>14.095855</v>
      </c>
      <c r="R825" s="56" t="str">
        <f t="shared" si="56"/>
        <v>13,361</v>
      </c>
      <c r="S825" s="342" t="str">
        <f t="shared" si="57"/>
        <v>3039ET</v>
      </c>
      <c r="T825" s="24"/>
      <c r="U825" s="21"/>
      <c r="V825" s="24"/>
      <c r="W825" s="21"/>
      <c r="X825" s="21"/>
      <c r="Y825" s="21"/>
      <c r="Z825" s="83"/>
      <c r="AA825" s="83"/>
      <c r="AB825" s="84"/>
      <c r="AC825" s="85"/>
      <c r="AD825" s="85"/>
      <c r="AE825" s="86"/>
      <c r="AF825" s="83"/>
    </row>
    <row r="826" spans="1:32" customFormat="1" ht="40" customHeight="1" x14ac:dyDescent="1.05">
      <c r="A826" s="28">
        <v>21</v>
      </c>
      <c r="B826" s="270" t="s">
        <v>26</v>
      </c>
      <c r="C826" s="28">
        <v>7</v>
      </c>
      <c r="D826" s="294" t="s">
        <v>2559</v>
      </c>
      <c r="E826" s="54">
        <f t="shared" si="55"/>
        <v>44347</v>
      </c>
      <c r="F826" s="188">
        <v>44347</v>
      </c>
      <c r="G826" s="360" t="s">
        <v>3540</v>
      </c>
      <c r="H826" s="4" t="s">
        <v>1260</v>
      </c>
      <c r="I826" s="11">
        <v>3040</v>
      </c>
      <c r="J826" s="10" t="s">
        <v>33</v>
      </c>
      <c r="K826" s="55" t="s">
        <v>4315</v>
      </c>
      <c r="L826" s="185">
        <v>5</v>
      </c>
      <c r="M826" s="338" t="s">
        <v>4946</v>
      </c>
      <c r="N826" s="204"/>
      <c r="O826" s="238"/>
      <c r="P826" s="73" t="s">
        <v>2220</v>
      </c>
      <c r="Q826" s="187">
        <f t="shared" si="58"/>
        <v>14.095855</v>
      </c>
      <c r="R826" s="56" t="str">
        <f t="shared" si="56"/>
        <v>13,361</v>
      </c>
      <c r="S826" s="342" t="str">
        <f t="shared" si="57"/>
        <v>3040ET</v>
      </c>
      <c r="T826" s="24"/>
      <c r="U826" s="21"/>
      <c r="V826" s="24"/>
      <c r="W826" s="21"/>
      <c r="X826" s="21"/>
      <c r="Y826" s="21"/>
      <c r="Z826" s="82" t="s">
        <v>127</v>
      </c>
      <c r="AA826" s="82" t="s">
        <v>128</v>
      </c>
      <c r="AB826" s="82"/>
      <c r="AC826" s="82"/>
      <c r="AD826" s="82"/>
      <c r="AE826" s="82"/>
      <c r="AF826" s="82" t="s">
        <v>129</v>
      </c>
    </row>
    <row r="827" spans="1:32" customFormat="1" ht="40" customHeight="1" x14ac:dyDescent="1.05">
      <c r="A827" s="28">
        <v>21</v>
      </c>
      <c r="B827" s="270" t="s">
        <v>26</v>
      </c>
      <c r="C827" s="28">
        <v>7</v>
      </c>
      <c r="D827" s="294" t="s">
        <v>2694</v>
      </c>
      <c r="E827" s="54">
        <f t="shared" si="55"/>
        <v>43199</v>
      </c>
      <c r="F827" s="188">
        <v>43199</v>
      </c>
      <c r="G827" s="360" t="s">
        <v>3540</v>
      </c>
      <c r="H827" s="4" t="s">
        <v>1260</v>
      </c>
      <c r="I827" s="11">
        <v>3040</v>
      </c>
      <c r="J827" s="10" t="s">
        <v>32</v>
      </c>
      <c r="K827" s="55" t="s">
        <v>4316</v>
      </c>
      <c r="L827" s="185">
        <v>4</v>
      </c>
      <c r="M827" s="338" t="s">
        <v>1764</v>
      </c>
      <c r="N827" s="186"/>
      <c r="O827" s="212"/>
      <c r="P827" s="221" t="s">
        <v>616</v>
      </c>
      <c r="Q827" s="187">
        <f t="shared" si="58"/>
        <v>14.095855</v>
      </c>
      <c r="R827" s="56" t="str">
        <f t="shared" si="56"/>
        <v>13,361</v>
      </c>
      <c r="S827" s="342" t="str">
        <f t="shared" si="57"/>
        <v>3040OT</v>
      </c>
      <c r="T827" s="24"/>
      <c r="U827" s="21"/>
      <c r="V827" s="24"/>
      <c r="W827" s="21"/>
      <c r="X827" s="21"/>
      <c r="Y827" s="21"/>
      <c r="Z827" s="82" t="s">
        <v>127</v>
      </c>
      <c r="AA827" s="82" t="s">
        <v>128</v>
      </c>
      <c r="AB827" s="82"/>
      <c r="AC827" s="82"/>
      <c r="AD827" s="82"/>
      <c r="AE827" s="82"/>
      <c r="AF827" s="82" t="s">
        <v>129</v>
      </c>
    </row>
    <row r="828" spans="1:32" customFormat="1" ht="40" customHeight="1" x14ac:dyDescent="1.05">
      <c r="A828" s="28">
        <v>21</v>
      </c>
      <c r="B828" s="270" t="s">
        <v>26</v>
      </c>
      <c r="C828" s="28">
        <v>7</v>
      </c>
      <c r="D828" s="294" t="s">
        <v>2560</v>
      </c>
      <c r="E828" s="54">
        <f>SUM(F828)</f>
        <v>43514</v>
      </c>
      <c r="F828" s="188">
        <v>43514</v>
      </c>
      <c r="G828" s="360" t="s">
        <v>3540</v>
      </c>
      <c r="H828" s="4" t="s">
        <v>1260</v>
      </c>
      <c r="I828" s="11">
        <v>3041</v>
      </c>
      <c r="J828" s="10" t="s">
        <v>32</v>
      </c>
      <c r="K828" s="55" t="s">
        <v>4317</v>
      </c>
      <c r="L828" s="185">
        <v>3</v>
      </c>
      <c r="M828" s="338" t="s">
        <v>897</v>
      </c>
      <c r="N828" s="186"/>
      <c r="O828" s="212"/>
      <c r="P828" s="221" t="s">
        <v>898</v>
      </c>
      <c r="Q828" s="187">
        <f t="shared" si="58"/>
        <v>14.095855</v>
      </c>
      <c r="R828" s="56" t="str">
        <f t="shared" si="56"/>
        <v>13,361</v>
      </c>
      <c r="S828" s="342" t="str">
        <f t="shared" si="57"/>
        <v>3041OT</v>
      </c>
      <c r="T828" s="24"/>
      <c r="U828" s="21"/>
      <c r="V828" s="24"/>
      <c r="W828" s="21"/>
      <c r="X828" s="21"/>
      <c r="Y828" s="21"/>
      <c r="Z828" s="82" t="s">
        <v>127</v>
      </c>
      <c r="AA828" s="82" t="s">
        <v>128</v>
      </c>
      <c r="AB828" s="82"/>
      <c r="AC828" s="82"/>
      <c r="AD828" s="82"/>
      <c r="AE828" s="82"/>
      <c r="AF828" s="82" t="s">
        <v>129</v>
      </c>
    </row>
    <row r="829" spans="1:32" customFormat="1" ht="40" customHeight="1" x14ac:dyDescent="1.05">
      <c r="A829" s="28">
        <v>21</v>
      </c>
      <c r="B829" s="270" t="s">
        <v>26</v>
      </c>
      <c r="C829" s="28">
        <v>7</v>
      </c>
      <c r="D829" s="294" t="s">
        <v>2560</v>
      </c>
      <c r="E829" s="54">
        <f>SUM(F829)</f>
        <v>44998</v>
      </c>
      <c r="F829" s="188">
        <v>44998</v>
      </c>
      <c r="G829" s="360" t="s">
        <v>3540</v>
      </c>
      <c r="H829" s="4" t="s">
        <v>1260</v>
      </c>
      <c r="I829" s="11">
        <v>3042</v>
      </c>
      <c r="J829" s="10" t="s">
        <v>32</v>
      </c>
      <c r="K829" s="55" t="s">
        <v>4318</v>
      </c>
      <c r="L829" s="185">
        <v>4</v>
      </c>
      <c r="M829" s="338" t="s">
        <v>4947</v>
      </c>
      <c r="N829" s="186"/>
      <c r="O829" s="212"/>
      <c r="P829" s="73" t="s">
        <v>2910</v>
      </c>
      <c r="Q829" s="187">
        <f t="shared" si="58"/>
        <v>14.095855</v>
      </c>
      <c r="R829" s="56" t="str">
        <f t="shared" si="56"/>
        <v>13,361</v>
      </c>
      <c r="S829" s="342" t="str">
        <f t="shared" si="57"/>
        <v>3042OT</v>
      </c>
      <c r="T829" s="24"/>
      <c r="U829" s="21"/>
      <c r="V829" s="24"/>
      <c r="W829" s="21"/>
      <c r="X829" s="21"/>
      <c r="Y829" s="21"/>
      <c r="Z829" s="82" t="s">
        <v>127</v>
      </c>
      <c r="AA829" s="82" t="s">
        <v>128</v>
      </c>
      <c r="AB829" s="82"/>
      <c r="AC829" s="82"/>
      <c r="AD829" s="82"/>
      <c r="AE829" s="82"/>
      <c r="AF829" s="82" t="s">
        <v>129</v>
      </c>
    </row>
    <row r="830" spans="1:32" customFormat="1" ht="40" customHeight="1" x14ac:dyDescent="1.05">
      <c r="A830" s="28">
        <v>21</v>
      </c>
      <c r="B830" s="270" t="s">
        <v>26</v>
      </c>
      <c r="C830" s="28">
        <v>7</v>
      </c>
      <c r="D830" s="294" t="s">
        <v>2561</v>
      </c>
      <c r="E830" s="54">
        <f t="shared" si="55"/>
        <v>44347</v>
      </c>
      <c r="F830" s="188">
        <v>44347</v>
      </c>
      <c r="G830" s="360" t="s">
        <v>3540</v>
      </c>
      <c r="H830" s="4" t="s">
        <v>1260</v>
      </c>
      <c r="I830" s="11">
        <v>3043</v>
      </c>
      <c r="J830" s="10" t="s">
        <v>32</v>
      </c>
      <c r="K830" s="55" t="s">
        <v>4319</v>
      </c>
      <c r="L830" s="185">
        <v>3</v>
      </c>
      <c r="M830" s="338" t="s">
        <v>4948</v>
      </c>
      <c r="N830" s="204"/>
      <c r="O830" s="238"/>
      <c r="P830" s="73" t="s">
        <v>2221</v>
      </c>
      <c r="Q830" s="187">
        <f t="shared" si="58"/>
        <v>14.095855</v>
      </c>
      <c r="R830" s="56" t="str">
        <f t="shared" si="56"/>
        <v>13,361</v>
      </c>
      <c r="S830" s="342" t="str">
        <f t="shared" si="57"/>
        <v>3043OT</v>
      </c>
      <c r="T830" s="24"/>
      <c r="U830" s="21"/>
      <c r="V830" s="24"/>
      <c r="W830" s="21"/>
      <c r="X830" s="21"/>
      <c r="Y830" s="21"/>
      <c r="Z830" s="82" t="s">
        <v>127</v>
      </c>
      <c r="AA830" s="82" t="s">
        <v>128</v>
      </c>
      <c r="AB830" s="82"/>
      <c r="AC830" s="82"/>
      <c r="AD830" s="82"/>
      <c r="AE830" s="82"/>
      <c r="AF830" s="82" t="s">
        <v>129</v>
      </c>
    </row>
    <row r="831" spans="1:32" customFormat="1" ht="40" customHeight="1" x14ac:dyDescent="1.05">
      <c r="A831" s="28">
        <v>21</v>
      </c>
      <c r="B831" s="270" t="s">
        <v>26</v>
      </c>
      <c r="C831" s="28">
        <v>7</v>
      </c>
      <c r="D831" s="294" t="s">
        <v>2561</v>
      </c>
      <c r="E831" s="54">
        <f t="shared" si="55"/>
        <v>45306</v>
      </c>
      <c r="F831" s="188">
        <v>45306</v>
      </c>
      <c r="G831" s="360" t="s">
        <v>3540</v>
      </c>
      <c r="H831" s="4" t="s">
        <v>1260</v>
      </c>
      <c r="I831" s="11">
        <v>3044</v>
      </c>
      <c r="J831" s="10" t="s">
        <v>32</v>
      </c>
      <c r="K831" s="55" t="s">
        <v>4320</v>
      </c>
      <c r="L831" s="185">
        <v>3</v>
      </c>
      <c r="M831" s="338" t="s">
        <v>4949</v>
      </c>
      <c r="N831" s="186"/>
      <c r="O831" s="212"/>
      <c r="P831" s="73" t="s">
        <v>2988</v>
      </c>
      <c r="Q831" s="187">
        <f t="shared" si="58"/>
        <v>14.095855</v>
      </c>
      <c r="R831" s="56" t="str">
        <f t="shared" si="56"/>
        <v>13,361</v>
      </c>
      <c r="S831" s="342" t="str">
        <f t="shared" si="57"/>
        <v>3044OT</v>
      </c>
      <c r="T831" s="24"/>
      <c r="U831" s="21"/>
      <c r="V831" s="24"/>
      <c r="W831" s="21"/>
      <c r="X831" s="21"/>
      <c r="Y831" s="21"/>
      <c r="Z831" s="82" t="s">
        <v>127</v>
      </c>
      <c r="AA831" s="82" t="s">
        <v>128</v>
      </c>
      <c r="AB831" s="82"/>
      <c r="AC831" s="82"/>
      <c r="AD831" s="82"/>
      <c r="AE831" s="82"/>
      <c r="AF831" s="82" t="s">
        <v>129</v>
      </c>
    </row>
    <row r="832" spans="1:32" customFormat="1" ht="40" customHeight="1" thickBot="1" x14ac:dyDescent="1.1000000000000001">
      <c r="A832" s="28">
        <v>2</v>
      </c>
      <c r="B832" s="270" t="s">
        <v>40</v>
      </c>
      <c r="C832" s="28">
        <v>4</v>
      </c>
      <c r="D832" s="296" t="s">
        <v>2702</v>
      </c>
      <c r="E832" s="54">
        <f t="shared" si="55"/>
        <v>42982</v>
      </c>
      <c r="F832" s="188">
        <v>42982</v>
      </c>
      <c r="G832" s="360" t="s">
        <v>3554</v>
      </c>
      <c r="H832" s="4" t="s">
        <v>1260</v>
      </c>
      <c r="I832" s="11">
        <v>3110</v>
      </c>
      <c r="J832" s="10" t="s">
        <v>140</v>
      </c>
      <c r="K832" s="55" t="s">
        <v>4321</v>
      </c>
      <c r="L832" s="185">
        <v>1</v>
      </c>
      <c r="M832" s="338" t="s">
        <v>475</v>
      </c>
      <c r="N832" s="186"/>
      <c r="O832" s="212"/>
      <c r="P832" s="73" t="s">
        <v>476</v>
      </c>
      <c r="Q832" s="187">
        <f t="shared" si="58"/>
        <v>14.095855</v>
      </c>
      <c r="R832" s="56" t="str">
        <f t="shared" si="56"/>
        <v>13,361</v>
      </c>
      <c r="S832" s="342" t="str">
        <f t="shared" si="57"/>
        <v>3110SB</v>
      </c>
      <c r="T832" s="24"/>
      <c r="U832" s="21"/>
      <c r="V832" s="24"/>
      <c r="W832" s="21"/>
      <c r="X832" s="21"/>
      <c r="Y832" s="21"/>
      <c r="Z832" s="82" t="s">
        <v>127</v>
      </c>
      <c r="AA832" s="82" t="s">
        <v>128</v>
      </c>
      <c r="AB832" s="82"/>
      <c r="AC832" s="82"/>
      <c r="AD832" s="82"/>
      <c r="AE832" s="82"/>
      <c r="AF832" s="82" t="s">
        <v>129</v>
      </c>
    </row>
    <row r="833" spans="1:32" customFormat="1" ht="40" customHeight="1" thickBot="1" x14ac:dyDescent="1.1000000000000001">
      <c r="A833" s="28">
        <v>9</v>
      </c>
      <c r="B833" s="270" t="s">
        <v>54</v>
      </c>
      <c r="C833" s="28">
        <v>4</v>
      </c>
      <c r="D833" s="294" t="s">
        <v>2702</v>
      </c>
      <c r="E833" s="54">
        <f t="shared" si="55"/>
        <v>42779</v>
      </c>
      <c r="F833" s="188">
        <v>42779</v>
      </c>
      <c r="G833" s="360" t="s">
        <v>3554</v>
      </c>
      <c r="H833" s="4" t="s">
        <v>1260</v>
      </c>
      <c r="I833" s="11">
        <v>3111</v>
      </c>
      <c r="J833" s="10" t="s">
        <v>140</v>
      </c>
      <c r="K833" s="55" t="s">
        <v>4322</v>
      </c>
      <c r="L833" s="185">
        <v>1</v>
      </c>
      <c r="M833" s="338" t="s">
        <v>1765</v>
      </c>
      <c r="N833" s="186"/>
      <c r="O833" s="212"/>
      <c r="P833" s="73" t="s">
        <v>382</v>
      </c>
      <c r="Q833" s="187">
        <f t="shared" si="58"/>
        <v>14.095855</v>
      </c>
      <c r="R833" s="56" t="str">
        <f t="shared" si="56"/>
        <v>13,361</v>
      </c>
      <c r="S833" s="342" t="str">
        <f t="shared" si="57"/>
        <v>3111SB</v>
      </c>
      <c r="T833" s="24"/>
      <c r="U833" s="21"/>
      <c r="V833" s="24"/>
      <c r="W833" s="21"/>
      <c r="X833" s="21"/>
      <c r="Y833" s="21"/>
      <c r="Z833" s="83"/>
      <c r="AA833" s="83"/>
      <c r="AB833" s="84"/>
      <c r="AC833" s="85"/>
      <c r="AD833" s="85"/>
      <c r="AE833" s="86"/>
      <c r="AF833" s="83"/>
    </row>
    <row r="834" spans="1:32" customFormat="1" ht="40" customHeight="1" thickBot="1" x14ac:dyDescent="1.1000000000000001">
      <c r="A834" s="28">
        <v>9</v>
      </c>
      <c r="B834" s="270" t="s">
        <v>54</v>
      </c>
      <c r="C834" s="28">
        <v>4</v>
      </c>
      <c r="D834" s="294" t="s">
        <v>2562</v>
      </c>
      <c r="E834" s="54">
        <f t="shared" si="55"/>
        <v>44249</v>
      </c>
      <c r="F834" s="188">
        <v>44249</v>
      </c>
      <c r="G834" s="360" t="s">
        <v>3540</v>
      </c>
      <c r="H834" s="4" t="s">
        <v>1260</v>
      </c>
      <c r="I834" s="11">
        <v>3112</v>
      </c>
      <c r="J834" s="10" t="s">
        <v>33</v>
      </c>
      <c r="K834" s="55" t="s">
        <v>4323</v>
      </c>
      <c r="L834" s="185">
        <v>4</v>
      </c>
      <c r="M834" s="338" t="s">
        <v>4950</v>
      </c>
      <c r="N834" s="204"/>
      <c r="O834" s="238"/>
      <c r="P834" s="73" t="s">
        <v>2168</v>
      </c>
      <c r="Q834" s="187">
        <f t="shared" si="58"/>
        <v>14.095855</v>
      </c>
      <c r="R834" s="56" t="str">
        <f t="shared" si="56"/>
        <v>13,361</v>
      </c>
      <c r="S834" s="342" t="str">
        <f t="shared" si="57"/>
        <v>3112ET</v>
      </c>
      <c r="T834" s="24"/>
      <c r="U834" s="21"/>
      <c r="V834" s="24"/>
      <c r="W834" s="21"/>
      <c r="X834" s="21"/>
      <c r="Y834" s="21"/>
      <c r="Z834" s="83"/>
      <c r="AA834" s="83"/>
      <c r="AB834" s="84"/>
      <c r="AC834" s="85"/>
      <c r="AD834" s="85"/>
      <c r="AE834" s="86"/>
      <c r="AF834" s="83"/>
    </row>
    <row r="835" spans="1:32" customFormat="1" ht="40" customHeight="1" thickBot="1" x14ac:dyDescent="1.1000000000000001">
      <c r="A835" s="28">
        <v>9</v>
      </c>
      <c r="B835" s="270" t="s">
        <v>54</v>
      </c>
      <c r="C835" s="28">
        <v>4</v>
      </c>
      <c r="D835" s="294" t="s">
        <v>2553</v>
      </c>
      <c r="E835" s="54">
        <f t="shared" si="55"/>
        <v>42982</v>
      </c>
      <c r="F835" s="188">
        <v>42982</v>
      </c>
      <c r="G835" s="360" t="s">
        <v>3554</v>
      </c>
      <c r="H835" s="4" t="s">
        <v>1260</v>
      </c>
      <c r="I835" s="11">
        <v>3113</v>
      </c>
      <c r="J835" s="10" t="s">
        <v>140</v>
      </c>
      <c r="K835" s="55" t="s">
        <v>4324</v>
      </c>
      <c r="L835" s="185">
        <v>1</v>
      </c>
      <c r="M835" s="338" t="s">
        <v>477</v>
      </c>
      <c r="N835" s="186"/>
      <c r="O835" s="212"/>
      <c r="P835" s="73" t="s">
        <v>478</v>
      </c>
      <c r="Q835" s="187">
        <f t="shared" si="58"/>
        <v>14.095855</v>
      </c>
      <c r="R835" s="56" t="str">
        <f t="shared" si="56"/>
        <v>13,361</v>
      </c>
      <c r="S835" s="342" t="str">
        <f t="shared" si="57"/>
        <v>3113SB</v>
      </c>
      <c r="T835" s="24"/>
      <c r="U835" s="21"/>
      <c r="V835" s="24"/>
      <c r="W835" s="21"/>
      <c r="X835" s="21"/>
      <c r="Y835" s="21"/>
      <c r="Z835" s="82"/>
      <c r="AA835" s="82"/>
      <c r="AB835" s="82"/>
      <c r="AC835" s="82"/>
      <c r="AD835" s="82"/>
      <c r="AE835" s="82"/>
      <c r="AF835" s="82"/>
    </row>
    <row r="836" spans="1:32" customFormat="1" ht="40" customHeight="1" thickBot="1" x14ac:dyDescent="1.1000000000000001">
      <c r="A836" s="28">
        <v>9</v>
      </c>
      <c r="B836" s="270" t="s">
        <v>54</v>
      </c>
      <c r="C836" s="28">
        <v>4</v>
      </c>
      <c r="D836" s="294" t="s">
        <v>2553</v>
      </c>
      <c r="E836" s="54">
        <f t="shared" si="55"/>
        <v>42779</v>
      </c>
      <c r="F836" s="188">
        <v>42779</v>
      </c>
      <c r="G836" s="360" t="s">
        <v>3554</v>
      </c>
      <c r="H836" s="4" t="s">
        <v>1260</v>
      </c>
      <c r="I836" s="11">
        <v>3114</v>
      </c>
      <c r="J836" s="10" t="s">
        <v>140</v>
      </c>
      <c r="K836" s="55" t="s">
        <v>4325</v>
      </c>
      <c r="L836" s="185">
        <v>1</v>
      </c>
      <c r="M836" s="338" t="s">
        <v>1766</v>
      </c>
      <c r="N836" s="186"/>
      <c r="O836" s="212"/>
      <c r="P836" s="221" t="s">
        <v>383</v>
      </c>
      <c r="Q836" s="187">
        <f t="shared" si="58"/>
        <v>14.095855</v>
      </c>
      <c r="R836" s="56" t="str">
        <f t="shared" si="56"/>
        <v>13,361</v>
      </c>
      <c r="S836" s="342" t="str">
        <f t="shared" si="57"/>
        <v>3114SB</v>
      </c>
      <c r="T836" s="24"/>
      <c r="U836" s="21"/>
      <c r="V836" s="24"/>
      <c r="W836" s="21"/>
      <c r="X836" s="21"/>
      <c r="Y836" s="21"/>
      <c r="Z836" s="83"/>
      <c r="AA836" s="83"/>
      <c r="AB836" s="84"/>
      <c r="AC836" s="85"/>
      <c r="AD836" s="85"/>
      <c r="AE836" s="86"/>
      <c r="AF836" s="83"/>
    </row>
    <row r="837" spans="1:32" customFormat="1" ht="40" customHeight="1" thickBot="1" x14ac:dyDescent="1.1000000000000001">
      <c r="A837" s="28">
        <v>9</v>
      </c>
      <c r="B837" s="270" t="s">
        <v>54</v>
      </c>
      <c r="C837" s="28">
        <v>4</v>
      </c>
      <c r="D837" s="294" t="s">
        <v>2563</v>
      </c>
      <c r="E837" s="54">
        <f t="shared" si="55"/>
        <v>42779</v>
      </c>
      <c r="F837" s="188">
        <v>42779</v>
      </c>
      <c r="G837" s="360" t="s">
        <v>3554</v>
      </c>
      <c r="H837" s="4" t="s">
        <v>1260</v>
      </c>
      <c r="I837" s="11">
        <v>3115</v>
      </c>
      <c r="J837" s="10" t="s">
        <v>140</v>
      </c>
      <c r="K837" s="55" t="s">
        <v>4326</v>
      </c>
      <c r="L837" s="185">
        <v>1</v>
      </c>
      <c r="M837" s="338" t="s">
        <v>1767</v>
      </c>
      <c r="N837" s="186"/>
      <c r="O837" s="212"/>
      <c r="P837" s="221" t="s">
        <v>384</v>
      </c>
      <c r="Q837" s="187">
        <f t="shared" si="58"/>
        <v>14.095855</v>
      </c>
      <c r="R837" s="56" t="str">
        <f t="shared" si="56"/>
        <v>13,361</v>
      </c>
      <c r="S837" s="342" t="str">
        <f t="shared" si="57"/>
        <v>3115SB</v>
      </c>
      <c r="T837" s="24"/>
      <c r="U837" s="21"/>
      <c r="V837" s="24"/>
      <c r="W837" s="21"/>
      <c r="X837" s="21"/>
      <c r="Y837" s="21"/>
      <c r="Z837" s="83"/>
      <c r="AA837" s="83"/>
      <c r="AB837" s="84"/>
      <c r="AC837" s="85"/>
      <c r="AD837" s="85"/>
      <c r="AE837" s="86"/>
      <c r="AF837" s="83"/>
    </row>
    <row r="838" spans="1:32" customFormat="1" ht="40" customHeight="1" thickBot="1" x14ac:dyDescent="1.1000000000000001">
      <c r="A838" s="28">
        <v>2</v>
      </c>
      <c r="B838" s="270" t="s">
        <v>40</v>
      </c>
      <c r="C838" s="28">
        <v>4</v>
      </c>
      <c r="D838" s="294" t="s">
        <v>2563</v>
      </c>
      <c r="E838" s="54">
        <f t="shared" si="55"/>
        <v>42779</v>
      </c>
      <c r="F838" s="188">
        <v>42779</v>
      </c>
      <c r="G838" s="360" t="s">
        <v>3554</v>
      </c>
      <c r="H838" s="4" t="s">
        <v>1260</v>
      </c>
      <c r="I838" s="11">
        <v>3116</v>
      </c>
      <c r="J838" s="10" t="s">
        <v>140</v>
      </c>
      <c r="K838" s="55" t="s">
        <v>4327</v>
      </c>
      <c r="L838" s="185">
        <v>1</v>
      </c>
      <c r="M838" s="338" t="s">
        <v>1768</v>
      </c>
      <c r="N838" s="186"/>
      <c r="O838" s="212"/>
      <c r="P838" s="221" t="s">
        <v>385</v>
      </c>
      <c r="Q838" s="187">
        <f t="shared" si="58"/>
        <v>14.095855</v>
      </c>
      <c r="R838" s="56" t="str">
        <f t="shared" si="56"/>
        <v>13,361</v>
      </c>
      <c r="S838" s="342" t="str">
        <f t="shared" si="57"/>
        <v>3116SB</v>
      </c>
      <c r="T838" s="24"/>
      <c r="U838" s="21"/>
      <c r="V838" s="24"/>
      <c r="W838" s="21"/>
      <c r="X838" s="21"/>
      <c r="Y838" s="21"/>
      <c r="Z838" s="83"/>
      <c r="AA838" s="83"/>
      <c r="AB838" s="84"/>
      <c r="AC838" s="85"/>
      <c r="AD838" s="85"/>
      <c r="AE838" s="86"/>
      <c r="AF838" s="83"/>
    </row>
    <row r="839" spans="1:32" customFormat="1" ht="40" customHeight="1" thickBot="1" x14ac:dyDescent="1.1000000000000001">
      <c r="A839" s="28">
        <v>2</v>
      </c>
      <c r="B839" s="270" t="s">
        <v>40</v>
      </c>
      <c r="C839" s="28">
        <v>4</v>
      </c>
      <c r="D839" s="294" t="s">
        <v>2564</v>
      </c>
      <c r="E839" s="54">
        <f t="shared" si="55"/>
        <v>41898</v>
      </c>
      <c r="F839" s="188">
        <v>41898</v>
      </c>
      <c r="G839" s="360" t="s">
        <v>3554</v>
      </c>
      <c r="H839" s="4" t="s">
        <v>1260</v>
      </c>
      <c r="I839" s="11">
        <v>3117</v>
      </c>
      <c r="J839" s="10" t="s">
        <v>140</v>
      </c>
      <c r="K839" s="55" t="s">
        <v>4328</v>
      </c>
      <c r="L839" s="185">
        <v>1</v>
      </c>
      <c r="M839" s="338" t="s">
        <v>1769</v>
      </c>
      <c r="N839" s="189"/>
      <c r="O839" s="213"/>
      <c r="P839" s="73" t="s">
        <v>164</v>
      </c>
      <c r="Q839" s="187">
        <f t="shared" si="58"/>
        <v>14.095855</v>
      </c>
      <c r="R839" s="56" t="str">
        <f t="shared" si="56"/>
        <v>13,361</v>
      </c>
      <c r="S839" s="342" t="str">
        <f t="shared" si="57"/>
        <v>3117SB</v>
      </c>
      <c r="T839" s="24"/>
      <c r="U839" s="21"/>
      <c r="V839" s="24"/>
      <c r="W839" s="21"/>
      <c r="X839" s="21"/>
      <c r="Y839" s="21"/>
      <c r="Z839" s="83"/>
      <c r="AA839" s="83"/>
      <c r="AB839" s="84"/>
      <c r="AC839" s="85"/>
      <c r="AD839" s="85"/>
      <c r="AE839" s="86"/>
      <c r="AF839" s="83"/>
    </row>
    <row r="840" spans="1:32" customFormat="1" ht="40" customHeight="1" thickBot="1" x14ac:dyDescent="1.1000000000000001">
      <c r="A840" s="28">
        <v>2</v>
      </c>
      <c r="B840" s="270" t="s">
        <v>40</v>
      </c>
      <c r="C840" s="28">
        <v>4</v>
      </c>
      <c r="D840" s="294" t="s">
        <v>2565</v>
      </c>
      <c r="E840" s="54">
        <f t="shared" si="55"/>
        <v>41898</v>
      </c>
      <c r="F840" s="188">
        <v>41898</v>
      </c>
      <c r="G840" s="360" t="s">
        <v>3554</v>
      </c>
      <c r="H840" s="4" t="s">
        <v>1260</v>
      </c>
      <c r="I840" s="11">
        <v>3118</v>
      </c>
      <c r="J840" s="10" t="s">
        <v>140</v>
      </c>
      <c r="K840" s="55" t="s">
        <v>4329</v>
      </c>
      <c r="L840" s="185">
        <v>1</v>
      </c>
      <c r="M840" s="338" t="s">
        <v>1770</v>
      </c>
      <c r="N840" s="189"/>
      <c r="O840" s="213"/>
      <c r="P840" s="73" t="s">
        <v>165</v>
      </c>
      <c r="Q840" s="187">
        <f t="shared" si="58"/>
        <v>14.095855</v>
      </c>
      <c r="R840" s="56" t="str">
        <f t="shared" si="56"/>
        <v>13,361</v>
      </c>
      <c r="S840" s="342" t="str">
        <f t="shared" si="57"/>
        <v>3118SB</v>
      </c>
      <c r="T840" s="24"/>
      <c r="U840" s="21"/>
      <c r="V840" s="24"/>
      <c r="W840" s="21"/>
      <c r="X840" s="21"/>
      <c r="Y840" s="21"/>
      <c r="Z840" s="83"/>
      <c r="AA840" s="83"/>
      <c r="AB840" s="84"/>
      <c r="AC840" s="85"/>
      <c r="AD840" s="85"/>
      <c r="AE840" s="86"/>
      <c r="AF840" s="83"/>
    </row>
    <row r="841" spans="1:32" customFormat="1" ht="40" customHeight="1" thickBot="1" x14ac:dyDescent="1.1000000000000001">
      <c r="A841" s="28">
        <v>2</v>
      </c>
      <c r="B841" s="270" t="s">
        <v>40</v>
      </c>
      <c r="C841" s="28">
        <v>4</v>
      </c>
      <c r="D841" s="294" t="s">
        <v>2565</v>
      </c>
      <c r="E841" s="54">
        <f t="shared" ref="E841:E864" si="59">SUM(F841)</f>
        <v>42632</v>
      </c>
      <c r="F841" s="188">
        <v>42632</v>
      </c>
      <c r="G841" s="360" t="s">
        <v>3554</v>
      </c>
      <c r="H841" s="4" t="s">
        <v>1260</v>
      </c>
      <c r="I841" s="11">
        <v>3119</v>
      </c>
      <c r="J841" s="10" t="s">
        <v>140</v>
      </c>
      <c r="K841" s="55" t="s">
        <v>4330</v>
      </c>
      <c r="L841" s="185">
        <v>1</v>
      </c>
      <c r="M841" s="338" t="s">
        <v>1771</v>
      </c>
      <c r="N841" s="186"/>
      <c r="O841" s="212"/>
      <c r="P841" s="73" t="s">
        <v>340</v>
      </c>
      <c r="Q841" s="187">
        <f t="shared" si="58"/>
        <v>14.095855</v>
      </c>
      <c r="R841" s="56" t="str">
        <f t="shared" si="56"/>
        <v>13,361</v>
      </c>
      <c r="S841" s="342" t="str">
        <f t="shared" si="57"/>
        <v>3119SB</v>
      </c>
      <c r="T841" s="24"/>
      <c r="U841" s="21"/>
      <c r="V841" s="24"/>
      <c r="W841" s="21"/>
      <c r="X841" s="21"/>
      <c r="Y841" s="21"/>
      <c r="Z841" s="83"/>
      <c r="AA841" s="83"/>
      <c r="AB841" s="84"/>
      <c r="AC841" s="85"/>
      <c r="AD841" s="85"/>
      <c r="AE841" s="86"/>
      <c r="AF841" s="83"/>
    </row>
    <row r="842" spans="1:32" customFormat="1" ht="40" customHeight="1" thickBot="1" x14ac:dyDescent="1.1000000000000001">
      <c r="A842" s="28">
        <v>2</v>
      </c>
      <c r="B842" s="270" t="s">
        <v>40</v>
      </c>
      <c r="C842" s="28">
        <v>4</v>
      </c>
      <c r="D842" s="294" t="s">
        <v>2557</v>
      </c>
      <c r="E842" s="54">
        <f t="shared" si="59"/>
        <v>42513</v>
      </c>
      <c r="F842" s="188">
        <v>42513</v>
      </c>
      <c r="G842" s="360" t="s">
        <v>3554</v>
      </c>
      <c r="H842" s="4" t="s">
        <v>1260</v>
      </c>
      <c r="I842" s="11">
        <v>3120</v>
      </c>
      <c r="J842" s="10" t="s">
        <v>140</v>
      </c>
      <c r="K842" s="55" t="s">
        <v>4331</v>
      </c>
      <c r="L842" s="185">
        <v>1</v>
      </c>
      <c r="M842" s="338" t="s">
        <v>1772</v>
      </c>
      <c r="N842" s="186"/>
      <c r="O842" s="212"/>
      <c r="P842" s="73" t="s">
        <v>286</v>
      </c>
      <c r="Q842" s="187">
        <f t="shared" si="58"/>
        <v>14.095855</v>
      </c>
      <c r="R842" s="56" t="str">
        <f t="shared" si="56"/>
        <v>13,361</v>
      </c>
      <c r="S842" s="342" t="str">
        <f t="shared" si="57"/>
        <v>3120SB</v>
      </c>
      <c r="T842" s="24"/>
      <c r="U842" s="21"/>
      <c r="V842" s="24"/>
      <c r="W842" s="21"/>
      <c r="X842" s="21"/>
      <c r="Y842" s="21"/>
      <c r="Z842" s="83"/>
      <c r="AA842" s="83"/>
      <c r="AB842" s="84"/>
      <c r="AC842" s="85"/>
      <c r="AD842" s="85"/>
      <c r="AE842" s="86"/>
      <c r="AF842" s="83"/>
    </row>
    <row r="843" spans="1:32" customFormat="1" ht="40" customHeight="1" thickBot="1" x14ac:dyDescent="1.1000000000000001">
      <c r="A843" s="28">
        <v>7</v>
      </c>
      <c r="B843" s="270" t="s">
        <v>50</v>
      </c>
      <c r="C843" s="28">
        <v>1</v>
      </c>
      <c r="D843" s="294" t="s">
        <v>2566</v>
      </c>
      <c r="E843" s="54">
        <f t="shared" si="59"/>
        <v>42632</v>
      </c>
      <c r="F843" s="188">
        <v>42632</v>
      </c>
      <c r="G843" s="360" t="s">
        <v>3554</v>
      </c>
      <c r="H843" s="4" t="s">
        <v>1260</v>
      </c>
      <c r="I843" s="11">
        <v>3121</v>
      </c>
      <c r="J843" s="10" t="s">
        <v>140</v>
      </c>
      <c r="K843" s="55" t="s">
        <v>4332</v>
      </c>
      <c r="L843" s="185">
        <v>1</v>
      </c>
      <c r="M843" s="338" t="s">
        <v>1773</v>
      </c>
      <c r="N843" s="186"/>
      <c r="O843" s="212"/>
      <c r="P843" s="221" t="s">
        <v>341</v>
      </c>
      <c r="Q843" s="187">
        <f t="shared" si="58"/>
        <v>14.095855</v>
      </c>
      <c r="R843" s="56" t="str">
        <f t="shared" si="56"/>
        <v>13,361</v>
      </c>
      <c r="S843" s="342" t="str">
        <f t="shared" si="57"/>
        <v>3121SB</v>
      </c>
      <c r="T843" s="24"/>
      <c r="U843" s="21"/>
      <c r="V843" s="24"/>
      <c r="W843" s="21"/>
      <c r="X843" s="21"/>
      <c r="Y843" s="21"/>
      <c r="Z843" s="83"/>
      <c r="AA843" s="83"/>
      <c r="AB843" s="84"/>
      <c r="AC843" s="85"/>
      <c r="AD843" s="85"/>
      <c r="AE843" s="86"/>
      <c r="AF843" s="83"/>
    </row>
    <row r="844" spans="1:32" customFormat="1" ht="40" customHeight="1" thickBot="1" x14ac:dyDescent="1.1000000000000001">
      <c r="A844" s="28">
        <v>7</v>
      </c>
      <c r="B844" s="270" t="s">
        <v>50</v>
      </c>
      <c r="C844" s="28">
        <v>1</v>
      </c>
      <c r="D844" s="294" t="s">
        <v>2567</v>
      </c>
      <c r="E844" s="54">
        <f t="shared" si="59"/>
        <v>42779</v>
      </c>
      <c r="F844" s="188">
        <v>42779</v>
      </c>
      <c r="G844" s="360" t="s">
        <v>3554</v>
      </c>
      <c r="H844" s="4" t="s">
        <v>1260</v>
      </c>
      <c r="I844" s="11">
        <v>3122</v>
      </c>
      <c r="J844" s="10" t="s">
        <v>140</v>
      </c>
      <c r="K844" s="55" t="s">
        <v>4333</v>
      </c>
      <c r="L844" s="185">
        <v>1</v>
      </c>
      <c r="M844" s="338" t="s">
        <v>1774</v>
      </c>
      <c r="N844" s="186"/>
      <c r="O844" s="212"/>
      <c r="P844" s="73" t="s">
        <v>386</v>
      </c>
      <c r="Q844" s="187">
        <f t="shared" si="58"/>
        <v>14.095855</v>
      </c>
      <c r="R844" s="56" t="str">
        <f t="shared" si="56"/>
        <v>13,361</v>
      </c>
      <c r="S844" s="342" t="str">
        <f t="shared" si="57"/>
        <v>3122SB</v>
      </c>
      <c r="T844" s="24"/>
      <c r="U844" s="21"/>
      <c r="V844" s="24"/>
      <c r="W844" s="21"/>
      <c r="X844" s="21"/>
      <c r="Y844" s="21"/>
      <c r="Z844" s="83"/>
      <c r="AA844" s="83"/>
      <c r="AB844" s="84"/>
      <c r="AC844" s="85"/>
      <c r="AD844" s="85"/>
      <c r="AE844" s="86"/>
      <c r="AF844" s="83"/>
    </row>
    <row r="845" spans="1:32" customFormat="1" ht="40" customHeight="1" thickBot="1" x14ac:dyDescent="1.1000000000000001">
      <c r="A845" s="28">
        <v>7</v>
      </c>
      <c r="B845" s="270" t="s">
        <v>50</v>
      </c>
      <c r="C845" s="28">
        <v>1</v>
      </c>
      <c r="D845" s="294" t="s">
        <v>2548</v>
      </c>
      <c r="E845" s="54">
        <f t="shared" si="59"/>
        <v>43381</v>
      </c>
      <c r="F845" s="188">
        <v>43381</v>
      </c>
      <c r="G845" s="360" t="s">
        <v>3554</v>
      </c>
      <c r="H845" s="4" t="s">
        <v>1260</v>
      </c>
      <c r="I845" s="11">
        <v>3123</v>
      </c>
      <c r="J845" s="10" t="s">
        <v>140</v>
      </c>
      <c r="K845" s="55" t="s">
        <v>4334</v>
      </c>
      <c r="L845" s="185">
        <v>1</v>
      </c>
      <c r="M845" s="338" t="s">
        <v>718</v>
      </c>
      <c r="N845" s="186"/>
      <c r="O845" s="212"/>
      <c r="P845" s="221" t="s">
        <v>719</v>
      </c>
      <c r="Q845" s="187">
        <f t="shared" si="58"/>
        <v>14.095855</v>
      </c>
      <c r="R845" s="56" t="str">
        <f t="shared" si="56"/>
        <v>13,361</v>
      </c>
      <c r="S845" s="342" t="str">
        <f t="shared" si="57"/>
        <v>3123SB</v>
      </c>
      <c r="T845" s="24"/>
      <c r="U845" s="21"/>
      <c r="V845" s="24"/>
      <c r="W845" s="21"/>
      <c r="X845" s="21"/>
      <c r="Y845" s="21"/>
      <c r="Z845" s="83"/>
      <c r="AA845" s="83"/>
      <c r="AB845" s="84"/>
      <c r="AC845" s="85"/>
      <c r="AD845" s="85"/>
      <c r="AE845" s="86"/>
      <c r="AF845" s="83"/>
    </row>
    <row r="846" spans="1:32" customFormat="1" ht="40" customHeight="1" thickBot="1" x14ac:dyDescent="1.1000000000000001">
      <c r="A846" s="28">
        <v>7</v>
      </c>
      <c r="B846" s="270" t="s">
        <v>50</v>
      </c>
      <c r="C846" s="28">
        <v>1</v>
      </c>
      <c r="D846" s="294" t="s">
        <v>2568</v>
      </c>
      <c r="E846" s="54">
        <f t="shared" si="59"/>
        <v>42919</v>
      </c>
      <c r="F846" s="188">
        <v>42919</v>
      </c>
      <c r="G846" s="360" t="s">
        <v>3554</v>
      </c>
      <c r="H846" s="4" t="s">
        <v>1260</v>
      </c>
      <c r="I846" s="11">
        <v>3124</v>
      </c>
      <c r="J846" s="10" t="s">
        <v>140</v>
      </c>
      <c r="K846" s="55" t="s">
        <v>4335</v>
      </c>
      <c r="L846" s="185">
        <v>1</v>
      </c>
      <c r="M846" s="338" t="s">
        <v>1775</v>
      </c>
      <c r="N846" s="186"/>
      <c r="O846" s="212"/>
      <c r="P846" s="73" t="s">
        <v>416</v>
      </c>
      <c r="Q846" s="187">
        <f t="shared" si="58"/>
        <v>14.095855</v>
      </c>
      <c r="R846" s="56" t="str">
        <f t="shared" ref="R846:R909" si="60">IF($J846="ETR","16,40",IF($J846="OTR","16,40",IF($J846="RTR","16,40",IF($H846="M","8,44",IF($J846="O","10,90",IF($J846="E","10,90",IF($J846="","10,90","13,361")))))))</f>
        <v>13,361</v>
      </c>
      <c r="S846" s="342" t="str">
        <f t="shared" ref="S846:S909" si="61">I846&amp;""&amp;J846</f>
        <v>3124SB</v>
      </c>
      <c r="T846" s="24"/>
      <c r="U846" s="21"/>
      <c r="V846" s="24"/>
      <c r="W846" s="21"/>
      <c r="X846" s="21"/>
      <c r="Y846" s="21"/>
      <c r="Z846" s="87"/>
      <c r="AA846" s="87"/>
      <c r="AB846" s="88"/>
      <c r="AC846" s="89"/>
      <c r="AD846" s="89"/>
      <c r="AE846" s="90"/>
      <c r="AF846" s="87"/>
    </row>
    <row r="847" spans="1:32" customFormat="1" ht="40" customHeight="1" thickBot="1" x14ac:dyDescent="1.1000000000000001">
      <c r="A847" s="28">
        <v>7</v>
      </c>
      <c r="B847" s="270" t="s">
        <v>50</v>
      </c>
      <c r="C847" s="28">
        <v>1</v>
      </c>
      <c r="D847" s="294" t="s">
        <v>2568</v>
      </c>
      <c r="E847" s="54">
        <f t="shared" si="59"/>
        <v>43535</v>
      </c>
      <c r="F847" s="188">
        <v>43535</v>
      </c>
      <c r="G847" s="360" t="s">
        <v>3554</v>
      </c>
      <c r="H847" s="4" t="s">
        <v>1260</v>
      </c>
      <c r="I847" s="11">
        <v>3125</v>
      </c>
      <c r="J847" s="10" t="s">
        <v>140</v>
      </c>
      <c r="K847" s="55" t="s">
        <v>4336</v>
      </c>
      <c r="L847" s="185">
        <v>1</v>
      </c>
      <c r="M847" s="338" t="s">
        <v>1776</v>
      </c>
      <c r="N847" s="186"/>
      <c r="O847" s="212"/>
      <c r="P847" s="73" t="s">
        <v>954</v>
      </c>
      <c r="Q847" s="187">
        <f t="shared" si="58"/>
        <v>14.095855</v>
      </c>
      <c r="R847" s="56" t="str">
        <f t="shared" si="60"/>
        <v>13,361</v>
      </c>
      <c r="S847" s="342" t="str">
        <f t="shared" si="61"/>
        <v>3125SB</v>
      </c>
      <c r="T847" s="24"/>
      <c r="U847" s="21"/>
      <c r="V847" s="24"/>
      <c r="W847" s="21"/>
      <c r="X847" s="21"/>
      <c r="Y847" s="21"/>
      <c r="Z847" s="83"/>
      <c r="AA847" s="83"/>
      <c r="AB847" s="84"/>
      <c r="AC847" s="85"/>
      <c r="AD847" s="85"/>
      <c r="AE847" s="86"/>
      <c r="AF847" s="83"/>
    </row>
    <row r="848" spans="1:32" customFormat="1" ht="40" customHeight="1" thickBot="1" x14ac:dyDescent="1.1000000000000001">
      <c r="A848" s="28">
        <v>7</v>
      </c>
      <c r="B848" s="270" t="s">
        <v>50</v>
      </c>
      <c r="C848" s="28">
        <v>1</v>
      </c>
      <c r="D848" s="294" t="s">
        <v>2569</v>
      </c>
      <c r="E848" s="54">
        <f t="shared" si="59"/>
        <v>43535</v>
      </c>
      <c r="F848" s="188">
        <v>43535</v>
      </c>
      <c r="G848" s="360" t="s">
        <v>3554</v>
      </c>
      <c r="H848" s="4" t="s">
        <v>1260</v>
      </c>
      <c r="I848" s="11">
        <v>3126</v>
      </c>
      <c r="J848" s="10" t="s">
        <v>140</v>
      </c>
      <c r="K848" s="55" t="s">
        <v>4337</v>
      </c>
      <c r="L848" s="185">
        <v>1</v>
      </c>
      <c r="M848" s="338" t="s">
        <v>1777</v>
      </c>
      <c r="N848" s="186"/>
      <c r="O848" s="212"/>
      <c r="P848" s="73" t="s">
        <v>955</v>
      </c>
      <c r="Q848" s="187">
        <f t="shared" si="58"/>
        <v>14.095855</v>
      </c>
      <c r="R848" s="56" t="str">
        <f t="shared" si="60"/>
        <v>13,361</v>
      </c>
      <c r="S848" s="342" t="str">
        <f t="shared" si="61"/>
        <v>3126SB</v>
      </c>
      <c r="T848" s="24"/>
      <c r="U848" s="21"/>
      <c r="V848" s="24"/>
      <c r="W848" s="21"/>
      <c r="X848" s="21"/>
      <c r="Y848" s="21"/>
      <c r="Z848" s="83"/>
      <c r="AA848" s="83"/>
      <c r="AB848" s="84"/>
      <c r="AC848" s="85"/>
      <c r="AD848" s="85"/>
      <c r="AE848" s="86"/>
      <c r="AF848" s="83"/>
    </row>
    <row r="849" spans="1:32" customFormat="1" ht="40" customHeight="1" thickBot="1" x14ac:dyDescent="1.1000000000000001">
      <c r="A849" s="28">
        <v>7</v>
      </c>
      <c r="B849" s="270" t="s">
        <v>50</v>
      </c>
      <c r="C849" s="28">
        <v>1</v>
      </c>
      <c r="D849" s="294" t="s">
        <v>2641</v>
      </c>
      <c r="E849" s="54">
        <f t="shared" si="59"/>
        <v>43514</v>
      </c>
      <c r="F849" s="188">
        <v>43514</v>
      </c>
      <c r="G849" s="360" t="s">
        <v>3554</v>
      </c>
      <c r="H849" s="4" t="s">
        <v>1260</v>
      </c>
      <c r="I849" s="11">
        <v>3127</v>
      </c>
      <c r="J849" s="10" t="s">
        <v>140</v>
      </c>
      <c r="K849" s="55" t="s">
        <v>4338</v>
      </c>
      <c r="L849" s="185">
        <v>1</v>
      </c>
      <c r="M849" s="338" t="s">
        <v>899</v>
      </c>
      <c r="N849" s="186"/>
      <c r="O849" s="212"/>
      <c r="P849" s="73" t="s">
        <v>900</v>
      </c>
      <c r="Q849" s="187">
        <f t="shared" si="58"/>
        <v>14.095855</v>
      </c>
      <c r="R849" s="56" t="str">
        <f t="shared" si="60"/>
        <v>13,361</v>
      </c>
      <c r="S849" s="342" t="str">
        <f t="shared" si="61"/>
        <v>3127SB</v>
      </c>
      <c r="T849" s="24"/>
      <c r="U849" s="21"/>
      <c r="V849" s="24"/>
      <c r="W849" s="21"/>
      <c r="X849" s="21"/>
      <c r="Y849" s="21"/>
      <c r="Z849" s="83"/>
      <c r="AA849" s="83"/>
      <c r="AB849" s="84"/>
      <c r="AC849" s="85"/>
      <c r="AD849" s="85"/>
      <c r="AE849" s="86"/>
      <c r="AF849" s="83"/>
    </row>
    <row r="850" spans="1:32" customFormat="1" ht="40" customHeight="1" thickBot="1" x14ac:dyDescent="1.1000000000000001">
      <c r="A850" s="28">
        <v>18</v>
      </c>
      <c r="B850" s="270" t="s">
        <v>107</v>
      </c>
      <c r="C850" s="28">
        <v>7</v>
      </c>
      <c r="D850" s="296" t="s">
        <v>2641</v>
      </c>
      <c r="E850" s="54">
        <f t="shared" si="59"/>
        <v>44655</v>
      </c>
      <c r="F850" s="188">
        <v>44655</v>
      </c>
      <c r="G850" s="360" t="s">
        <v>3554</v>
      </c>
      <c r="H850" s="4" t="s">
        <v>1260</v>
      </c>
      <c r="I850" s="11">
        <v>3128</v>
      </c>
      <c r="J850" s="10" t="s">
        <v>140</v>
      </c>
      <c r="K850" s="55" t="s">
        <v>4339</v>
      </c>
      <c r="L850" s="185">
        <v>2</v>
      </c>
      <c r="M850" s="338" t="s">
        <v>4951</v>
      </c>
      <c r="N850" s="186"/>
      <c r="O850" s="212"/>
      <c r="P850" s="73" t="s">
        <v>2797</v>
      </c>
      <c r="Q850" s="187">
        <f t="shared" si="58"/>
        <v>14.095855</v>
      </c>
      <c r="R850" s="56" t="str">
        <f t="shared" si="60"/>
        <v>13,361</v>
      </c>
      <c r="S850" s="342" t="str">
        <f t="shared" si="61"/>
        <v>3128SB</v>
      </c>
      <c r="T850" s="24"/>
      <c r="U850" s="21"/>
      <c r="V850" s="24"/>
      <c r="W850" s="21"/>
      <c r="X850" s="21"/>
      <c r="Y850" s="21"/>
      <c r="Z850" s="83"/>
      <c r="AA850" s="83"/>
      <c r="AB850" s="84"/>
      <c r="AC850" s="85"/>
      <c r="AD850" s="85"/>
      <c r="AE850" s="86"/>
      <c r="AF850" s="83"/>
    </row>
    <row r="851" spans="1:32" customFormat="1" ht="40" customHeight="1" thickBot="1" x14ac:dyDescent="1.1000000000000001">
      <c r="A851" s="28">
        <v>18</v>
      </c>
      <c r="B851" s="270" t="s">
        <v>107</v>
      </c>
      <c r="C851" s="28">
        <v>7</v>
      </c>
      <c r="D851" s="296">
        <v>1</v>
      </c>
      <c r="E851" s="54">
        <f t="shared" si="59"/>
        <v>42835</v>
      </c>
      <c r="F851" s="188">
        <v>42835</v>
      </c>
      <c r="G851" s="360" t="s">
        <v>3554</v>
      </c>
      <c r="H851" s="4" t="s">
        <v>1260</v>
      </c>
      <c r="I851" s="11">
        <v>3129</v>
      </c>
      <c r="J851" s="10" t="s">
        <v>140</v>
      </c>
      <c r="K851" s="55" t="s">
        <v>4340</v>
      </c>
      <c r="L851" s="185">
        <v>1</v>
      </c>
      <c r="M851" s="338" t="s">
        <v>1778</v>
      </c>
      <c r="N851" s="186"/>
      <c r="O851" s="212"/>
      <c r="P851" s="220" t="s">
        <v>410</v>
      </c>
      <c r="Q851" s="187">
        <f t="shared" si="58"/>
        <v>14.095855</v>
      </c>
      <c r="R851" s="56" t="str">
        <f t="shared" si="60"/>
        <v>13,361</v>
      </c>
      <c r="S851" s="342" t="str">
        <f t="shared" si="61"/>
        <v>3129SB</v>
      </c>
      <c r="T851" s="24"/>
      <c r="U851" s="21"/>
      <c r="V851" s="24"/>
      <c r="W851" s="21"/>
      <c r="X851" s="21"/>
      <c r="Y851" s="21"/>
      <c r="Z851" s="83"/>
      <c r="AA851" s="83"/>
      <c r="AB851" s="84"/>
      <c r="AC851" s="85"/>
      <c r="AD851" s="85"/>
      <c r="AE851" s="86"/>
      <c r="AF851" s="83"/>
    </row>
    <row r="852" spans="1:32" customFormat="1" ht="40" customHeight="1" thickBot="1" x14ac:dyDescent="1.1000000000000001">
      <c r="A852" s="28">
        <v>18</v>
      </c>
      <c r="B852" s="270" t="s">
        <v>107</v>
      </c>
      <c r="C852" s="28">
        <v>7</v>
      </c>
      <c r="D852" s="296" t="s">
        <v>2642</v>
      </c>
      <c r="E852" s="54">
        <f t="shared" si="59"/>
        <v>42982</v>
      </c>
      <c r="F852" s="188">
        <v>42982</v>
      </c>
      <c r="G852" s="360" t="s">
        <v>3554</v>
      </c>
      <c r="H852" s="4" t="s">
        <v>1260</v>
      </c>
      <c r="I852" s="11">
        <v>3130</v>
      </c>
      <c r="J852" s="10" t="s">
        <v>140</v>
      </c>
      <c r="K852" s="55" t="s">
        <v>4341</v>
      </c>
      <c r="L852" s="185">
        <v>1</v>
      </c>
      <c r="M852" s="338" t="s">
        <v>479</v>
      </c>
      <c r="N852" s="186"/>
      <c r="O852" s="212"/>
      <c r="P852" s="222" t="s">
        <v>480</v>
      </c>
      <c r="Q852" s="187">
        <f t="shared" si="58"/>
        <v>14.095855</v>
      </c>
      <c r="R852" s="56" t="str">
        <f t="shared" si="60"/>
        <v>13,361</v>
      </c>
      <c r="S852" s="342" t="str">
        <f t="shared" si="61"/>
        <v>3130SB</v>
      </c>
      <c r="T852" s="24"/>
      <c r="U852" s="21"/>
      <c r="V852" s="24"/>
      <c r="W852" s="21"/>
      <c r="X852" s="21"/>
      <c r="Y852" s="21"/>
      <c r="Z852" s="83"/>
      <c r="AA852" s="83"/>
      <c r="AB852" s="84"/>
      <c r="AC852" s="85"/>
      <c r="AD852" s="85"/>
      <c r="AE852" s="86"/>
      <c r="AF852" s="83"/>
    </row>
    <row r="853" spans="1:32" customFormat="1" ht="40" customHeight="1" thickBot="1" x14ac:dyDescent="1.1000000000000001">
      <c r="A853" s="28">
        <v>18</v>
      </c>
      <c r="B853" s="270" t="s">
        <v>107</v>
      </c>
      <c r="C853" s="28">
        <v>7</v>
      </c>
      <c r="D853" s="296" t="s">
        <v>2643</v>
      </c>
      <c r="E853" s="54">
        <f t="shared" si="59"/>
        <v>42982</v>
      </c>
      <c r="F853" s="188">
        <v>42982</v>
      </c>
      <c r="G853" s="360" t="s">
        <v>3554</v>
      </c>
      <c r="H853" s="4" t="s">
        <v>1260</v>
      </c>
      <c r="I853" s="11">
        <v>3131</v>
      </c>
      <c r="J853" s="10" t="s">
        <v>140</v>
      </c>
      <c r="K853" s="55" t="s">
        <v>4342</v>
      </c>
      <c r="L853" s="185">
        <v>1</v>
      </c>
      <c r="M853" s="338" t="s">
        <v>481</v>
      </c>
      <c r="N853" s="186"/>
      <c r="O853" s="212"/>
      <c r="P853" s="73" t="s">
        <v>482</v>
      </c>
      <c r="Q853" s="187">
        <f t="shared" si="58"/>
        <v>14.095855</v>
      </c>
      <c r="R853" s="56" t="str">
        <f t="shared" si="60"/>
        <v>13,361</v>
      </c>
      <c r="S853" s="342" t="str">
        <f t="shared" si="61"/>
        <v>3131SB</v>
      </c>
      <c r="T853" s="24"/>
      <c r="U853" s="21"/>
      <c r="V853" s="24"/>
      <c r="W853" s="21"/>
      <c r="X853" s="21"/>
      <c r="Y853" s="21"/>
      <c r="Z853" s="83"/>
      <c r="AA853" s="83"/>
      <c r="AB853" s="84"/>
      <c r="AC853" s="85"/>
      <c r="AD853" s="85"/>
      <c r="AE853" s="86"/>
      <c r="AF853" s="83"/>
    </row>
    <row r="854" spans="1:32" customFormat="1" ht="40" customHeight="1" thickBot="1" x14ac:dyDescent="1.1000000000000001">
      <c r="A854" s="28">
        <v>18</v>
      </c>
      <c r="B854" s="270" t="s">
        <v>107</v>
      </c>
      <c r="C854" s="28">
        <v>7</v>
      </c>
      <c r="D854" s="294" t="s">
        <v>2570</v>
      </c>
      <c r="E854" s="54">
        <f t="shared" si="59"/>
        <v>42513</v>
      </c>
      <c r="F854" s="188">
        <v>42513</v>
      </c>
      <c r="G854" s="360" t="s">
        <v>3554</v>
      </c>
      <c r="H854" s="4" t="s">
        <v>1260</v>
      </c>
      <c r="I854" s="11">
        <v>3132</v>
      </c>
      <c r="J854" s="10" t="s">
        <v>140</v>
      </c>
      <c r="K854" s="55" t="s">
        <v>4343</v>
      </c>
      <c r="L854" s="185">
        <v>1</v>
      </c>
      <c r="M854" s="338" t="s">
        <v>1779</v>
      </c>
      <c r="N854" s="186"/>
      <c r="O854" s="212"/>
      <c r="P854" s="73" t="s">
        <v>287</v>
      </c>
      <c r="Q854" s="187">
        <f t="shared" si="58"/>
        <v>14.095855</v>
      </c>
      <c r="R854" s="56" t="str">
        <f t="shared" si="60"/>
        <v>13,361</v>
      </c>
      <c r="S854" s="342" t="str">
        <f t="shared" si="61"/>
        <v>3132SB</v>
      </c>
      <c r="T854" s="24"/>
      <c r="U854" s="21"/>
      <c r="V854" s="24"/>
      <c r="W854" s="21"/>
      <c r="X854" s="21"/>
      <c r="Y854" s="21"/>
      <c r="Z854" s="83"/>
      <c r="AA854" s="83"/>
      <c r="AB854" s="84"/>
      <c r="AC854" s="85"/>
      <c r="AD854" s="85"/>
      <c r="AE854" s="86"/>
      <c r="AF854" s="83"/>
    </row>
    <row r="855" spans="1:32" customFormat="1" ht="40" customHeight="1" thickBot="1" x14ac:dyDescent="1.1000000000000001">
      <c r="A855" s="28">
        <v>18</v>
      </c>
      <c r="B855" s="270" t="s">
        <v>107</v>
      </c>
      <c r="C855" s="28">
        <v>7</v>
      </c>
      <c r="D855" s="294" t="s">
        <v>2571</v>
      </c>
      <c r="E855" s="54">
        <f t="shared" si="59"/>
        <v>42513</v>
      </c>
      <c r="F855" s="188">
        <v>42513</v>
      </c>
      <c r="G855" s="360" t="s">
        <v>3554</v>
      </c>
      <c r="H855" s="4" t="s">
        <v>1260</v>
      </c>
      <c r="I855" s="11">
        <v>3133</v>
      </c>
      <c r="J855" s="10" t="s">
        <v>140</v>
      </c>
      <c r="K855" s="55" t="s">
        <v>4344</v>
      </c>
      <c r="L855" s="185">
        <v>1</v>
      </c>
      <c r="M855" s="338" t="s">
        <v>1780</v>
      </c>
      <c r="N855" s="186"/>
      <c r="O855" s="212"/>
      <c r="P855" s="73" t="s">
        <v>288</v>
      </c>
      <c r="Q855" s="187">
        <f t="shared" si="58"/>
        <v>14.095855</v>
      </c>
      <c r="R855" s="56" t="str">
        <f t="shared" si="60"/>
        <v>13,361</v>
      </c>
      <c r="S855" s="342" t="str">
        <f t="shared" si="61"/>
        <v>3133SB</v>
      </c>
      <c r="T855" s="24"/>
      <c r="U855" s="21"/>
      <c r="V855" s="24"/>
      <c r="W855" s="21"/>
      <c r="X855" s="21"/>
      <c r="Y855" s="21"/>
      <c r="Z855" s="83"/>
      <c r="AA855" s="83"/>
      <c r="AB855" s="84"/>
      <c r="AC855" s="85"/>
      <c r="AD855" s="85"/>
      <c r="AE855" s="86"/>
      <c r="AF855" s="83"/>
    </row>
    <row r="856" spans="1:32" customFormat="1" ht="40" customHeight="1" thickBot="1" x14ac:dyDescent="1.1000000000000001">
      <c r="A856" s="28">
        <v>18</v>
      </c>
      <c r="B856" s="270" t="s">
        <v>107</v>
      </c>
      <c r="C856" s="28">
        <v>7</v>
      </c>
      <c r="D856" s="294" t="s">
        <v>2572</v>
      </c>
      <c r="E856" s="54">
        <f t="shared" si="59"/>
        <v>42480</v>
      </c>
      <c r="F856" s="188">
        <v>42480</v>
      </c>
      <c r="G856" s="360" t="s">
        <v>3554</v>
      </c>
      <c r="H856" s="4" t="s">
        <v>1260</v>
      </c>
      <c r="I856" s="11">
        <v>3134</v>
      </c>
      <c r="J856" s="10" t="s">
        <v>140</v>
      </c>
      <c r="K856" s="55" t="s">
        <v>4345</v>
      </c>
      <c r="L856" s="185">
        <v>1</v>
      </c>
      <c r="M856" s="338" t="s">
        <v>1781</v>
      </c>
      <c r="N856" s="186" t="s">
        <v>2960</v>
      </c>
      <c r="O856" s="212">
        <v>45964</v>
      </c>
      <c r="P856" s="73" t="s">
        <v>273</v>
      </c>
      <c r="Q856" s="187">
        <f t="shared" si="58"/>
        <v>14.095855</v>
      </c>
      <c r="R856" s="56" t="str">
        <f t="shared" si="60"/>
        <v>13,361</v>
      </c>
      <c r="S856" s="342" t="str">
        <f t="shared" si="61"/>
        <v>3134SB</v>
      </c>
      <c r="T856" s="24"/>
      <c r="U856" s="21"/>
      <c r="V856" s="24"/>
      <c r="W856" s="21"/>
      <c r="X856" s="21"/>
      <c r="Y856" s="21"/>
      <c r="Z856" s="83"/>
      <c r="AA856" s="83"/>
      <c r="AB856" s="84"/>
      <c r="AC856" s="85"/>
      <c r="AD856" s="85"/>
      <c r="AE856" s="86"/>
      <c r="AF856" s="83"/>
    </row>
    <row r="857" spans="1:32" customFormat="1" ht="40" customHeight="1" thickBot="1" x14ac:dyDescent="1.1000000000000001">
      <c r="A857" s="28">
        <v>18</v>
      </c>
      <c r="B857" s="270" t="s">
        <v>107</v>
      </c>
      <c r="C857" s="28">
        <v>7</v>
      </c>
      <c r="D857" s="296" t="s">
        <v>2572</v>
      </c>
      <c r="E857" s="54">
        <f t="shared" si="59"/>
        <v>42513</v>
      </c>
      <c r="F857" s="188">
        <v>42513</v>
      </c>
      <c r="G857" s="360" t="s">
        <v>3554</v>
      </c>
      <c r="H857" s="4" t="s">
        <v>1260</v>
      </c>
      <c r="I857" s="11">
        <v>3135</v>
      </c>
      <c r="J857" s="10" t="s">
        <v>140</v>
      </c>
      <c r="K857" s="55" t="s">
        <v>4346</v>
      </c>
      <c r="L857" s="185">
        <v>1</v>
      </c>
      <c r="M857" s="338" t="s">
        <v>1782</v>
      </c>
      <c r="N857" s="186"/>
      <c r="O857" s="212"/>
      <c r="P857" s="73" t="s">
        <v>289</v>
      </c>
      <c r="Q857" s="187">
        <f t="shared" si="58"/>
        <v>14.095855</v>
      </c>
      <c r="R857" s="56" t="str">
        <f t="shared" si="60"/>
        <v>13,361</v>
      </c>
      <c r="S857" s="342" t="str">
        <f t="shared" si="61"/>
        <v>3135SB</v>
      </c>
      <c r="T857" s="24"/>
      <c r="U857" s="21"/>
      <c r="V857" s="24"/>
      <c r="W857" s="21"/>
      <c r="X857" s="21"/>
      <c r="Y857" s="21"/>
      <c r="Z857" s="83"/>
      <c r="AA857" s="83"/>
      <c r="AB857" s="84"/>
      <c r="AC857" s="85"/>
      <c r="AD857" s="85"/>
      <c r="AE857" s="86"/>
      <c r="AF857" s="83"/>
    </row>
    <row r="858" spans="1:32" customFormat="1" ht="40" customHeight="1" thickBot="1" x14ac:dyDescent="1.1000000000000001">
      <c r="A858" s="28">
        <v>18</v>
      </c>
      <c r="B858" s="270" t="s">
        <v>107</v>
      </c>
      <c r="C858" s="28">
        <v>7</v>
      </c>
      <c r="D858" s="294" t="s">
        <v>2572</v>
      </c>
      <c r="E858" s="54">
        <f t="shared" si="59"/>
        <v>44599</v>
      </c>
      <c r="F858" s="188">
        <v>44599</v>
      </c>
      <c r="G858" s="360" t="s">
        <v>3540</v>
      </c>
      <c r="H858" s="4" t="s">
        <v>1260</v>
      </c>
      <c r="I858" s="11">
        <v>3136</v>
      </c>
      <c r="J858" s="10" t="s">
        <v>33</v>
      </c>
      <c r="K858" s="55" t="s">
        <v>4347</v>
      </c>
      <c r="L858" s="185">
        <v>6</v>
      </c>
      <c r="M858" s="338" t="s">
        <v>4952</v>
      </c>
      <c r="N858" s="186"/>
      <c r="O858" s="212"/>
      <c r="P858" s="73" t="s">
        <v>2283</v>
      </c>
      <c r="Q858" s="187">
        <f t="shared" si="58"/>
        <v>14.095855</v>
      </c>
      <c r="R858" s="56" t="str">
        <f t="shared" si="60"/>
        <v>13,361</v>
      </c>
      <c r="S858" s="342" t="str">
        <f t="shared" si="61"/>
        <v>3136ET</v>
      </c>
      <c r="T858" s="24"/>
      <c r="U858" s="21"/>
      <c r="V858" s="24"/>
      <c r="W858" s="21"/>
      <c r="X858" s="21"/>
      <c r="Y858" s="21"/>
      <c r="Z858" s="83"/>
      <c r="AA858" s="83"/>
      <c r="AB858" s="84"/>
      <c r="AC858" s="85"/>
      <c r="AD858" s="85"/>
      <c r="AE858" s="86"/>
      <c r="AF858" s="83"/>
    </row>
    <row r="859" spans="1:32" customFormat="1" ht="40" customHeight="1" thickBot="1" x14ac:dyDescent="1.1000000000000001">
      <c r="A859" s="28">
        <v>18</v>
      </c>
      <c r="B859" s="270" t="s">
        <v>107</v>
      </c>
      <c r="C859" s="28">
        <v>7</v>
      </c>
      <c r="D859" s="294" t="s">
        <v>2573</v>
      </c>
      <c r="E859" s="54">
        <f t="shared" si="59"/>
        <v>42480</v>
      </c>
      <c r="F859" s="188">
        <v>42480</v>
      </c>
      <c r="G859" s="360" t="s">
        <v>3554</v>
      </c>
      <c r="H859" s="4" t="s">
        <v>1260</v>
      </c>
      <c r="I859" s="11">
        <v>3136</v>
      </c>
      <c r="J859" s="10" t="s">
        <v>140</v>
      </c>
      <c r="K859" s="55" t="s">
        <v>4348</v>
      </c>
      <c r="L859" s="185">
        <v>1</v>
      </c>
      <c r="M859" s="338" t="s">
        <v>1783</v>
      </c>
      <c r="N859" s="186"/>
      <c r="O859" s="212"/>
      <c r="P859" s="221" t="s">
        <v>274</v>
      </c>
      <c r="Q859" s="187">
        <f t="shared" si="58"/>
        <v>14.095855</v>
      </c>
      <c r="R859" s="56" t="str">
        <f t="shared" si="60"/>
        <v>13,361</v>
      </c>
      <c r="S859" s="342" t="str">
        <f t="shared" si="61"/>
        <v>3136SB</v>
      </c>
      <c r="T859" s="24"/>
      <c r="U859" s="21"/>
      <c r="V859" s="24"/>
      <c r="W859" s="21"/>
      <c r="X859" s="21"/>
      <c r="Y859" s="21"/>
      <c r="Z859" s="87"/>
      <c r="AA859" s="87"/>
      <c r="AB859" s="88"/>
      <c r="AC859" s="89"/>
      <c r="AD859" s="89"/>
      <c r="AE859" s="90"/>
      <c r="AF859" s="87"/>
    </row>
    <row r="860" spans="1:32" customFormat="1" ht="40" customHeight="1" thickBot="1" x14ac:dyDescent="1.1000000000000001">
      <c r="A860" s="28">
        <v>18</v>
      </c>
      <c r="B860" s="270" t="s">
        <v>107</v>
      </c>
      <c r="C860" s="28">
        <v>7</v>
      </c>
      <c r="D860" s="294" t="s">
        <v>2573</v>
      </c>
      <c r="E860" s="54">
        <f t="shared" si="59"/>
        <v>44249</v>
      </c>
      <c r="F860" s="188">
        <v>44249</v>
      </c>
      <c r="G860" s="360" t="s">
        <v>3540</v>
      </c>
      <c r="H860" s="4" t="s">
        <v>1260</v>
      </c>
      <c r="I860" s="11">
        <v>3137</v>
      </c>
      <c r="J860" s="10" t="s">
        <v>32</v>
      </c>
      <c r="K860" s="55" t="s">
        <v>4349</v>
      </c>
      <c r="L860" s="185">
        <v>6</v>
      </c>
      <c r="M860" s="338" t="s">
        <v>4953</v>
      </c>
      <c r="N860" s="204"/>
      <c r="O860" s="238"/>
      <c r="P860" s="221" t="s">
        <v>2169</v>
      </c>
      <c r="Q860" s="187">
        <f t="shared" si="58"/>
        <v>14.095855</v>
      </c>
      <c r="R860" s="56" t="str">
        <f t="shared" si="60"/>
        <v>13,361</v>
      </c>
      <c r="S860" s="342" t="str">
        <f t="shared" si="61"/>
        <v>3137OT</v>
      </c>
      <c r="T860" s="24"/>
      <c r="U860" s="21"/>
      <c r="V860" s="24"/>
      <c r="W860" s="21"/>
      <c r="X860" s="21"/>
      <c r="Y860" s="21"/>
      <c r="Z860" s="82" t="s">
        <v>127</v>
      </c>
      <c r="AA860" s="82" t="s">
        <v>128</v>
      </c>
      <c r="AB860" s="82"/>
      <c r="AC860" s="82"/>
      <c r="AD860" s="82"/>
      <c r="AE860" s="82"/>
      <c r="AF860" s="82" t="s">
        <v>129</v>
      </c>
    </row>
    <row r="861" spans="1:32" customFormat="1" ht="40" customHeight="1" thickBot="1" x14ac:dyDescent="1.1000000000000001">
      <c r="A861" s="28">
        <v>18</v>
      </c>
      <c r="B861" s="270" t="s">
        <v>107</v>
      </c>
      <c r="C861" s="28">
        <v>7</v>
      </c>
      <c r="D861" s="293" t="s">
        <v>2573</v>
      </c>
      <c r="E861" s="54">
        <f t="shared" si="59"/>
        <v>44599</v>
      </c>
      <c r="F861" s="188">
        <v>44599</v>
      </c>
      <c r="G861" s="360" t="s">
        <v>3540</v>
      </c>
      <c r="H861" s="33" t="s">
        <v>1260</v>
      </c>
      <c r="I861" s="11">
        <v>3138</v>
      </c>
      <c r="J861" s="10" t="s">
        <v>32</v>
      </c>
      <c r="K861" s="60" t="s">
        <v>4350</v>
      </c>
      <c r="L861" s="197">
        <v>5</v>
      </c>
      <c r="M861" s="338" t="s">
        <v>4954</v>
      </c>
      <c r="N861" s="186"/>
      <c r="O861" s="212"/>
      <c r="P861" s="221" t="s">
        <v>2262</v>
      </c>
      <c r="Q861" s="187">
        <f t="shared" si="58"/>
        <v>14.095855</v>
      </c>
      <c r="R861" s="56" t="str">
        <f t="shared" si="60"/>
        <v>13,361</v>
      </c>
      <c r="S861" s="342" t="str">
        <f t="shared" si="61"/>
        <v>3138OT</v>
      </c>
      <c r="T861" s="24"/>
      <c r="U861" s="21"/>
      <c r="V861" s="24"/>
      <c r="W861" s="21"/>
      <c r="X861" s="21"/>
      <c r="Y861" s="21"/>
      <c r="Z861" s="83"/>
      <c r="AA861" s="83"/>
      <c r="AB861" s="84"/>
      <c r="AC861" s="85"/>
      <c r="AD861" s="85"/>
      <c r="AE861" s="86"/>
      <c r="AF861" s="83"/>
    </row>
    <row r="862" spans="1:32" customFormat="1" ht="40" customHeight="1" x14ac:dyDescent="1.05">
      <c r="A862" s="28">
        <v>18</v>
      </c>
      <c r="B862" s="270" t="s">
        <v>107</v>
      </c>
      <c r="C862" s="28">
        <v>7</v>
      </c>
      <c r="D862" s="293" t="s">
        <v>2559</v>
      </c>
      <c r="E862" s="54">
        <f t="shared" si="59"/>
        <v>44655</v>
      </c>
      <c r="F862" s="190">
        <v>44655</v>
      </c>
      <c r="G862" s="360" t="s">
        <v>3540</v>
      </c>
      <c r="H862" s="33" t="s">
        <v>1260</v>
      </c>
      <c r="I862" s="11">
        <v>3139</v>
      </c>
      <c r="J862" s="10" t="s">
        <v>32</v>
      </c>
      <c r="K862" s="60" t="s">
        <v>4351</v>
      </c>
      <c r="L862" s="185">
        <v>5</v>
      </c>
      <c r="M862" s="338" t="s">
        <v>4955</v>
      </c>
      <c r="N862" s="186"/>
      <c r="O862" s="212"/>
      <c r="P862" s="221" t="s">
        <v>2798</v>
      </c>
      <c r="Q862" s="187">
        <f t="shared" si="58"/>
        <v>14.095855</v>
      </c>
      <c r="R862" s="56" t="str">
        <f t="shared" si="60"/>
        <v>13,361</v>
      </c>
      <c r="S862" s="342" t="str">
        <f t="shared" si="61"/>
        <v>3139OT</v>
      </c>
      <c r="T862" s="24"/>
      <c r="U862" s="21"/>
      <c r="V862" s="24"/>
      <c r="W862" s="21"/>
      <c r="X862" s="21"/>
      <c r="Y862" s="21"/>
      <c r="Z862" s="82" t="s">
        <v>127</v>
      </c>
      <c r="AA862" s="82" t="s">
        <v>128</v>
      </c>
      <c r="AB862" s="82"/>
      <c r="AC862" s="82"/>
      <c r="AD862" s="82"/>
      <c r="AE862" s="82"/>
      <c r="AF862" s="82" t="s">
        <v>129</v>
      </c>
    </row>
    <row r="863" spans="1:32" customFormat="1" ht="40" customHeight="1" x14ac:dyDescent="1.05">
      <c r="A863" s="28">
        <v>21</v>
      </c>
      <c r="B863" s="270" t="s">
        <v>26</v>
      </c>
      <c r="C863" s="28">
        <v>7</v>
      </c>
      <c r="D863" s="294" t="s">
        <v>2559</v>
      </c>
      <c r="E863" s="54">
        <f t="shared" si="59"/>
        <v>45439</v>
      </c>
      <c r="F863" s="188">
        <v>45439</v>
      </c>
      <c r="G863" s="360" t="s">
        <v>3540</v>
      </c>
      <c r="H863" s="4" t="s">
        <v>1260</v>
      </c>
      <c r="I863" s="11">
        <v>3140</v>
      </c>
      <c r="J863" s="10" t="s">
        <v>33</v>
      </c>
      <c r="K863" s="55" t="s">
        <v>4352</v>
      </c>
      <c r="L863" s="185">
        <v>5</v>
      </c>
      <c r="M863" s="338" t="s">
        <v>4956</v>
      </c>
      <c r="N863" s="186"/>
      <c r="O863" s="212"/>
      <c r="P863" s="73" t="s">
        <v>3106</v>
      </c>
      <c r="Q863" s="187">
        <f t="shared" si="58"/>
        <v>14.095855</v>
      </c>
      <c r="R863" s="56" t="str">
        <f t="shared" si="60"/>
        <v>13,361</v>
      </c>
      <c r="S863" s="342" t="str">
        <f t="shared" si="61"/>
        <v>3140ET</v>
      </c>
      <c r="T863" s="24"/>
      <c r="U863" s="21"/>
      <c r="V863" s="24"/>
      <c r="W863" s="21"/>
      <c r="X863" s="21"/>
      <c r="Y863" s="21"/>
      <c r="Z863" s="82" t="s">
        <v>127</v>
      </c>
      <c r="AA863" s="82" t="s">
        <v>128</v>
      </c>
      <c r="AB863" s="82"/>
      <c r="AC863" s="82"/>
      <c r="AD863" s="82"/>
      <c r="AE863" s="82"/>
      <c r="AF863" s="82" t="s">
        <v>129</v>
      </c>
    </row>
    <row r="864" spans="1:32" customFormat="1" ht="40" customHeight="1" x14ac:dyDescent="1.05">
      <c r="A864" s="28">
        <v>21</v>
      </c>
      <c r="B864" s="270" t="s">
        <v>26</v>
      </c>
      <c r="C864" s="28">
        <v>7</v>
      </c>
      <c r="D864" s="296" t="s">
        <v>2574</v>
      </c>
      <c r="E864" s="54">
        <f t="shared" si="59"/>
        <v>44655</v>
      </c>
      <c r="F864" s="188">
        <v>44655</v>
      </c>
      <c r="G864" s="360" t="s">
        <v>3540</v>
      </c>
      <c r="H864" s="4" t="s">
        <v>1260</v>
      </c>
      <c r="I864" s="11">
        <v>3142</v>
      </c>
      <c r="J864" s="10" t="s">
        <v>32</v>
      </c>
      <c r="K864" s="55" t="s">
        <v>4353</v>
      </c>
      <c r="L864" s="185">
        <v>5</v>
      </c>
      <c r="M864" s="338" t="s">
        <v>4957</v>
      </c>
      <c r="N864" s="186"/>
      <c r="O864" s="212"/>
      <c r="P864" s="73" t="s">
        <v>2799</v>
      </c>
      <c r="Q864" s="187">
        <f t="shared" si="58"/>
        <v>14.095855</v>
      </c>
      <c r="R864" s="56" t="str">
        <f t="shared" si="60"/>
        <v>13,361</v>
      </c>
      <c r="S864" s="342" t="str">
        <f t="shared" si="61"/>
        <v>3142OT</v>
      </c>
      <c r="T864" s="24"/>
      <c r="U864" s="21"/>
      <c r="V864" s="24"/>
      <c r="W864" s="21"/>
      <c r="X864" s="21"/>
      <c r="Y864" s="21"/>
      <c r="Z864" s="82" t="s">
        <v>127</v>
      </c>
      <c r="AA864" s="82" t="s">
        <v>128</v>
      </c>
      <c r="AB864" s="82"/>
      <c r="AC864" s="82"/>
      <c r="AD864" s="82"/>
      <c r="AE864" s="82"/>
      <c r="AF864" s="82" t="s">
        <v>129</v>
      </c>
    </row>
    <row r="865" spans="1:32" customFormat="1" ht="40" customHeight="1" x14ac:dyDescent="1.05">
      <c r="A865" s="28">
        <v>21</v>
      </c>
      <c r="B865" s="270" t="s">
        <v>26</v>
      </c>
      <c r="C865" s="28">
        <v>7</v>
      </c>
      <c r="D865" s="294" t="s">
        <v>2574</v>
      </c>
      <c r="E865" s="54">
        <f>SUM(F865)</f>
        <v>42982</v>
      </c>
      <c r="F865" s="188">
        <v>42982</v>
      </c>
      <c r="G865" s="360" t="s">
        <v>3540</v>
      </c>
      <c r="H865" s="4" t="s">
        <v>1260</v>
      </c>
      <c r="I865" s="11">
        <v>3143</v>
      </c>
      <c r="J865" s="10" t="s">
        <v>33</v>
      </c>
      <c r="K865" s="55" t="s">
        <v>4354</v>
      </c>
      <c r="L865" s="185">
        <v>3</v>
      </c>
      <c r="M865" s="338" t="s">
        <v>497</v>
      </c>
      <c r="N865" s="186"/>
      <c r="O865" s="212"/>
      <c r="P865" s="73" t="s">
        <v>498</v>
      </c>
      <c r="Q865" s="187">
        <f t="shared" si="58"/>
        <v>14.095855</v>
      </c>
      <c r="R865" s="56" t="str">
        <f t="shared" si="60"/>
        <v>13,361</v>
      </c>
      <c r="S865" s="342" t="str">
        <f t="shared" si="61"/>
        <v>3143ET</v>
      </c>
      <c r="T865" s="24"/>
      <c r="U865" s="21"/>
      <c r="V865" s="24"/>
      <c r="W865" s="21"/>
      <c r="X865" s="21"/>
      <c r="Y865" s="21"/>
      <c r="Z865" s="82" t="s">
        <v>127</v>
      </c>
      <c r="AA865" s="82" t="s">
        <v>128</v>
      </c>
      <c r="AB865" s="82"/>
      <c r="AC865" s="82"/>
      <c r="AD865" s="82"/>
      <c r="AE865" s="82"/>
      <c r="AF865" s="82" t="s">
        <v>129</v>
      </c>
    </row>
    <row r="866" spans="1:32" customFormat="1" ht="40" customHeight="1" x14ac:dyDescent="1.05">
      <c r="A866" s="28">
        <v>21</v>
      </c>
      <c r="B866" s="270" t="s">
        <v>26</v>
      </c>
      <c r="C866" s="28">
        <v>7</v>
      </c>
      <c r="D866" s="294" t="s">
        <v>2574</v>
      </c>
      <c r="E866" s="54">
        <f>SUM(F866)</f>
        <v>44347</v>
      </c>
      <c r="F866" s="188">
        <v>44347</v>
      </c>
      <c r="G866" s="360" t="s">
        <v>3540</v>
      </c>
      <c r="H866" s="4" t="s">
        <v>1260</v>
      </c>
      <c r="I866" s="11">
        <v>3143</v>
      </c>
      <c r="J866" s="10" t="s">
        <v>32</v>
      </c>
      <c r="K866" s="55" t="s">
        <v>4355</v>
      </c>
      <c r="L866" s="185">
        <v>4</v>
      </c>
      <c r="M866" s="338" t="s">
        <v>4958</v>
      </c>
      <c r="N866" s="204"/>
      <c r="O866" s="238"/>
      <c r="P866" s="73" t="s">
        <v>2222</v>
      </c>
      <c r="Q866" s="187">
        <f t="shared" si="58"/>
        <v>14.095855</v>
      </c>
      <c r="R866" s="56" t="str">
        <f t="shared" si="60"/>
        <v>13,361</v>
      </c>
      <c r="S866" s="342" t="str">
        <f t="shared" si="61"/>
        <v>3143OT</v>
      </c>
      <c r="T866" s="24"/>
      <c r="U866" s="21"/>
      <c r="V866" s="24"/>
      <c r="W866" s="21"/>
      <c r="X866" s="21"/>
      <c r="Y866" s="21"/>
      <c r="Z866" s="82" t="s">
        <v>127</v>
      </c>
      <c r="AA866" s="82" t="s">
        <v>128</v>
      </c>
      <c r="AB866" s="82"/>
      <c r="AC866" s="82"/>
      <c r="AD866" s="82"/>
      <c r="AE866" s="82"/>
      <c r="AF866" s="82" t="s">
        <v>129</v>
      </c>
    </row>
    <row r="867" spans="1:32" customFormat="1" ht="40" customHeight="1" x14ac:dyDescent="1.05">
      <c r="A867" s="28">
        <v>21</v>
      </c>
      <c r="B867" s="270" t="s">
        <v>26</v>
      </c>
      <c r="C867" s="28">
        <v>7</v>
      </c>
      <c r="D867" s="294" t="s">
        <v>2561</v>
      </c>
      <c r="E867" s="54">
        <f>SUM(F867)</f>
        <v>45306</v>
      </c>
      <c r="F867" s="188">
        <v>45306</v>
      </c>
      <c r="G867" s="360" t="s">
        <v>3540</v>
      </c>
      <c r="H867" s="4" t="s">
        <v>1260</v>
      </c>
      <c r="I867" s="11">
        <v>3144</v>
      </c>
      <c r="J867" s="10" t="s">
        <v>32</v>
      </c>
      <c r="K867" s="101" t="s">
        <v>4356</v>
      </c>
      <c r="L867" s="185">
        <v>4</v>
      </c>
      <c r="M867" s="338" t="s">
        <v>4959</v>
      </c>
      <c r="N867" s="186"/>
      <c r="O867" s="212"/>
      <c r="P867" s="73" t="s">
        <v>2989</v>
      </c>
      <c r="Q867" s="187">
        <f t="shared" si="58"/>
        <v>14.095855</v>
      </c>
      <c r="R867" s="56" t="str">
        <f t="shared" si="60"/>
        <v>13,361</v>
      </c>
      <c r="S867" s="342" t="str">
        <f t="shared" si="61"/>
        <v>3144OT</v>
      </c>
      <c r="T867" s="24"/>
      <c r="U867" s="21"/>
      <c r="V867" s="24"/>
      <c r="W867" s="21"/>
      <c r="X867" s="21"/>
      <c r="Y867" s="21"/>
      <c r="Z867" s="82" t="s">
        <v>127</v>
      </c>
      <c r="AA867" s="82" t="s">
        <v>128</v>
      </c>
      <c r="AB867" s="82"/>
      <c r="AC867" s="82"/>
      <c r="AD867" s="82"/>
      <c r="AE867" s="82"/>
      <c r="AF867" s="82" t="s">
        <v>129</v>
      </c>
    </row>
    <row r="868" spans="1:32" customFormat="1" ht="40" customHeight="1" x14ac:dyDescent="1.05">
      <c r="A868" s="28">
        <v>21</v>
      </c>
      <c r="B868" s="270" t="s">
        <v>26</v>
      </c>
      <c r="C868" s="28">
        <v>7</v>
      </c>
      <c r="D868" s="294" t="s">
        <v>2561</v>
      </c>
      <c r="E868" s="54">
        <f>SUM(F868)</f>
        <v>45670</v>
      </c>
      <c r="F868" s="188">
        <v>45670</v>
      </c>
      <c r="G868" s="360" t="s">
        <v>3540</v>
      </c>
      <c r="H868" s="4" t="s">
        <v>1260</v>
      </c>
      <c r="I868" s="11">
        <v>3145</v>
      </c>
      <c r="J868" s="10" t="s">
        <v>33</v>
      </c>
      <c r="K868" s="55" t="s">
        <v>3183</v>
      </c>
      <c r="L868" s="185">
        <v>4</v>
      </c>
      <c r="M868" s="338" t="s">
        <v>5146</v>
      </c>
      <c r="N868" s="186"/>
      <c r="O868" s="212"/>
      <c r="P868" s="73" t="s">
        <v>3347</v>
      </c>
      <c r="Q868" s="187">
        <f t="shared" si="58"/>
        <v>14.095855</v>
      </c>
      <c r="R868" s="56" t="str">
        <f t="shared" si="60"/>
        <v>13,361</v>
      </c>
      <c r="S868" s="342" t="str">
        <f t="shared" si="61"/>
        <v>3145ET</v>
      </c>
      <c r="T868" s="24"/>
      <c r="U868" s="21"/>
      <c r="V868" s="24"/>
      <c r="W868" s="21"/>
      <c r="X868" s="21"/>
      <c r="Y868" s="21"/>
      <c r="Z868" s="82" t="s">
        <v>127</v>
      </c>
      <c r="AA868" s="82" t="s">
        <v>128</v>
      </c>
      <c r="AB868" s="82"/>
      <c r="AC868" s="82"/>
      <c r="AD868" s="82"/>
      <c r="AE868" s="82"/>
      <c r="AF868" s="82" t="s">
        <v>129</v>
      </c>
    </row>
    <row r="869" spans="1:32" customFormat="1" ht="40" customHeight="1" x14ac:dyDescent="1.05">
      <c r="A869" s="28">
        <v>9</v>
      </c>
      <c r="B869" s="270" t="s">
        <v>54</v>
      </c>
      <c r="C869" s="28">
        <v>4</v>
      </c>
      <c r="D869" s="294" t="s">
        <v>2704</v>
      </c>
      <c r="E869" s="54">
        <f t="shared" ref="E869:E902" si="62">SUM(F869)</f>
        <v>43514</v>
      </c>
      <c r="F869" s="188">
        <v>43514</v>
      </c>
      <c r="G869" s="360" t="s">
        <v>3554</v>
      </c>
      <c r="H869" s="4" t="s">
        <v>1260</v>
      </c>
      <c r="I869" s="11">
        <v>3210</v>
      </c>
      <c r="J869" s="10" t="s">
        <v>140</v>
      </c>
      <c r="K869" s="55" t="s">
        <v>4357</v>
      </c>
      <c r="L869" s="185">
        <v>1</v>
      </c>
      <c r="M869" s="338" t="s">
        <v>901</v>
      </c>
      <c r="N869" s="186"/>
      <c r="O869" s="212"/>
      <c r="P869" s="73" t="s">
        <v>902</v>
      </c>
      <c r="Q869" s="187">
        <f t="shared" si="58"/>
        <v>14.095855</v>
      </c>
      <c r="R869" s="56" t="str">
        <f t="shared" si="60"/>
        <v>13,361</v>
      </c>
      <c r="S869" s="342" t="str">
        <f t="shared" si="61"/>
        <v>3210SB</v>
      </c>
      <c r="T869" s="24"/>
      <c r="U869" s="21"/>
      <c r="V869" s="24"/>
      <c r="W869" s="21"/>
      <c r="X869" s="21"/>
      <c r="Y869" s="21"/>
      <c r="Z869" s="82" t="s">
        <v>127</v>
      </c>
      <c r="AA869" s="82" t="s">
        <v>128</v>
      </c>
      <c r="AB869" s="82"/>
      <c r="AC869" s="82"/>
      <c r="AD869" s="82"/>
      <c r="AE869" s="82"/>
      <c r="AF869" s="82" t="s">
        <v>129</v>
      </c>
    </row>
    <row r="870" spans="1:32" customFormat="1" ht="40" customHeight="1" thickBot="1" x14ac:dyDescent="1.1000000000000001">
      <c r="A870" s="28">
        <v>9</v>
      </c>
      <c r="B870" s="270" t="s">
        <v>54</v>
      </c>
      <c r="C870" s="28">
        <v>4</v>
      </c>
      <c r="D870" s="294" t="s">
        <v>2575</v>
      </c>
      <c r="E870" s="54">
        <f t="shared" si="62"/>
        <v>43717</v>
      </c>
      <c r="F870" s="188">
        <v>43717</v>
      </c>
      <c r="G870" s="360" t="s">
        <v>3554</v>
      </c>
      <c r="H870" s="4" t="s">
        <v>1260</v>
      </c>
      <c r="I870" s="11">
        <v>3211</v>
      </c>
      <c r="J870" s="10" t="s">
        <v>140</v>
      </c>
      <c r="K870" s="55" t="s">
        <v>4358</v>
      </c>
      <c r="L870" s="185">
        <v>1</v>
      </c>
      <c r="M870" s="338" t="s">
        <v>1166</v>
      </c>
      <c r="N870" s="186"/>
      <c r="O870" s="212"/>
      <c r="P870" s="73" t="s">
        <v>1167</v>
      </c>
      <c r="Q870" s="187">
        <f t="shared" si="58"/>
        <v>14.095855</v>
      </c>
      <c r="R870" s="56" t="str">
        <f t="shared" si="60"/>
        <v>13,361</v>
      </c>
      <c r="S870" s="342" t="str">
        <f t="shared" si="61"/>
        <v>3211SB</v>
      </c>
      <c r="T870" s="24"/>
      <c r="U870" s="21"/>
      <c r="V870" s="24"/>
      <c r="W870" s="21"/>
      <c r="X870" s="21"/>
      <c r="Y870" s="21"/>
      <c r="Z870" s="82" t="s">
        <v>127</v>
      </c>
      <c r="AA870" s="82" t="s">
        <v>128</v>
      </c>
      <c r="AB870" s="82"/>
      <c r="AC870" s="82"/>
      <c r="AD870" s="82"/>
      <c r="AE870" s="82"/>
      <c r="AF870" s="82" t="s">
        <v>129</v>
      </c>
    </row>
    <row r="871" spans="1:32" customFormat="1" ht="40" customHeight="1" thickBot="1" x14ac:dyDescent="1.1000000000000001">
      <c r="A871" s="28">
        <v>9</v>
      </c>
      <c r="B871" s="270" t="s">
        <v>54</v>
      </c>
      <c r="C871" s="28">
        <v>4</v>
      </c>
      <c r="D871" s="294" t="s">
        <v>2576</v>
      </c>
      <c r="E871" s="54">
        <f t="shared" si="62"/>
        <v>43514</v>
      </c>
      <c r="F871" s="188">
        <v>43514</v>
      </c>
      <c r="G871" s="360" t="s">
        <v>3554</v>
      </c>
      <c r="H871" s="4" t="s">
        <v>1260</v>
      </c>
      <c r="I871" s="11">
        <v>3212</v>
      </c>
      <c r="J871" s="10" t="s">
        <v>140</v>
      </c>
      <c r="K871" s="55" t="s">
        <v>4359</v>
      </c>
      <c r="L871" s="185">
        <v>1</v>
      </c>
      <c r="M871" s="338" t="s">
        <v>903</v>
      </c>
      <c r="N871" s="186"/>
      <c r="O871" s="212"/>
      <c r="P871" s="73" t="s">
        <v>904</v>
      </c>
      <c r="Q871" s="187">
        <f t="shared" si="58"/>
        <v>14.095855</v>
      </c>
      <c r="R871" s="56" t="str">
        <f t="shared" si="60"/>
        <v>13,361</v>
      </c>
      <c r="S871" s="342" t="str">
        <f t="shared" si="61"/>
        <v>3212SB</v>
      </c>
      <c r="T871" s="24"/>
      <c r="U871" s="21"/>
      <c r="V871" s="24"/>
      <c r="W871" s="21"/>
      <c r="X871" s="21"/>
      <c r="Y871" s="21"/>
      <c r="Z871" s="83"/>
      <c r="AA871" s="83"/>
      <c r="AB871" s="84"/>
      <c r="AC871" s="85"/>
      <c r="AD871" s="85"/>
      <c r="AE871" s="86"/>
      <c r="AF871" s="83"/>
    </row>
    <row r="872" spans="1:32" customFormat="1" ht="40" customHeight="1" thickBot="1" x14ac:dyDescent="1.1000000000000001">
      <c r="A872" s="28">
        <v>9</v>
      </c>
      <c r="B872" s="270" t="s">
        <v>54</v>
      </c>
      <c r="C872" s="28">
        <v>4</v>
      </c>
      <c r="D872" s="294" t="s">
        <v>2576</v>
      </c>
      <c r="E872" s="54">
        <f t="shared" si="62"/>
        <v>43381</v>
      </c>
      <c r="F872" s="188">
        <v>43381</v>
      </c>
      <c r="G872" s="360" t="s">
        <v>3554</v>
      </c>
      <c r="H872" s="4" t="s">
        <v>1260</v>
      </c>
      <c r="I872" s="11">
        <v>3213</v>
      </c>
      <c r="J872" s="10" t="s">
        <v>140</v>
      </c>
      <c r="K872" s="55" t="s">
        <v>4360</v>
      </c>
      <c r="L872" s="185">
        <v>1</v>
      </c>
      <c r="M872" s="338" t="s">
        <v>720</v>
      </c>
      <c r="N872" s="186"/>
      <c r="O872" s="212"/>
      <c r="P872" s="221" t="s">
        <v>721</v>
      </c>
      <c r="Q872" s="187">
        <f t="shared" si="58"/>
        <v>14.095855</v>
      </c>
      <c r="R872" s="56" t="str">
        <f t="shared" si="60"/>
        <v>13,361</v>
      </c>
      <c r="S872" s="342" t="str">
        <f t="shared" si="61"/>
        <v>3213SB</v>
      </c>
      <c r="T872" s="24"/>
      <c r="U872" s="21"/>
      <c r="V872" s="24"/>
      <c r="W872" s="21"/>
      <c r="X872" s="21"/>
      <c r="Y872" s="21"/>
      <c r="Z872" s="83"/>
      <c r="AA872" s="83"/>
      <c r="AB872" s="84"/>
      <c r="AC872" s="85"/>
      <c r="AD872" s="85"/>
      <c r="AE872" s="86"/>
      <c r="AF872" s="83"/>
    </row>
    <row r="873" spans="1:32" customFormat="1" ht="40" customHeight="1" thickBot="1" x14ac:dyDescent="1.1000000000000001">
      <c r="A873" s="28">
        <v>9</v>
      </c>
      <c r="B873" s="270" t="s">
        <v>54</v>
      </c>
      <c r="C873" s="28">
        <v>4</v>
      </c>
      <c r="D873" s="294" t="s">
        <v>2576</v>
      </c>
      <c r="E873" s="54">
        <f t="shared" si="62"/>
        <v>42982</v>
      </c>
      <c r="F873" s="198">
        <v>42982</v>
      </c>
      <c r="G873" s="360" t="s">
        <v>3554</v>
      </c>
      <c r="H873" s="4" t="s">
        <v>1260</v>
      </c>
      <c r="I873" s="11">
        <v>3214</v>
      </c>
      <c r="J873" s="10" t="s">
        <v>140</v>
      </c>
      <c r="K873" s="55" t="s">
        <v>4361</v>
      </c>
      <c r="L873" s="185">
        <v>1</v>
      </c>
      <c r="M873" s="339" t="s">
        <v>483</v>
      </c>
      <c r="N873" s="186"/>
      <c r="O873" s="212"/>
      <c r="P873" s="73" t="s">
        <v>484</v>
      </c>
      <c r="Q873" s="187">
        <f t="shared" ref="Q873:Q931" si="63">R873*R$2</f>
        <v>14.095855</v>
      </c>
      <c r="R873" s="56" t="str">
        <f t="shared" si="60"/>
        <v>13,361</v>
      </c>
      <c r="S873" s="342" t="str">
        <f t="shared" si="61"/>
        <v>3214SB</v>
      </c>
      <c r="T873" s="24"/>
      <c r="U873" s="21"/>
      <c r="V873" s="24"/>
      <c r="W873" s="21"/>
      <c r="X873" s="21"/>
      <c r="Y873" s="21"/>
      <c r="Z873" s="83"/>
      <c r="AA873" s="83"/>
      <c r="AB873" s="84"/>
      <c r="AC873" s="85"/>
      <c r="AD873" s="85"/>
      <c r="AE873" s="86"/>
      <c r="AF873" s="83"/>
    </row>
    <row r="874" spans="1:32" customFormat="1" ht="40" customHeight="1" thickBot="1" x14ac:dyDescent="1.1000000000000001">
      <c r="A874" s="28">
        <v>9</v>
      </c>
      <c r="B874" s="270" t="s">
        <v>54</v>
      </c>
      <c r="C874" s="28">
        <v>4</v>
      </c>
      <c r="D874" s="294" t="s">
        <v>2576</v>
      </c>
      <c r="E874" s="54">
        <f t="shared" si="62"/>
        <v>42779</v>
      </c>
      <c r="F874" s="188">
        <v>42779</v>
      </c>
      <c r="G874" s="360" t="s">
        <v>3554</v>
      </c>
      <c r="H874" s="4" t="s">
        <v>1260</v>
      </c>
      <c r="I874" s="11">
        <v>3215</v>
      </c>
      <c r="J874" s="10" t="s">
        <v>140</v>
      </c>
      <c r="K874" s="55" t="s">
        <v>4362</v>
      </c>
      <c r="L874" s="185">
        <v>1</v>
      </c>
      <c r="M874" s="338" t="s">
        <v>1784</v>
      </c>
      <c r="N874" s="186"/>
      <c r="O874" s="212"/>
      <c r="P874" s="73" t="s">
        <v>387</v>
      </c>
      <c r="Q874" s="187">
        <f t="shared" si="63"/>
        <v>14.095855</v>
      </c>
      <c r="R874" s="56" t="str">
        <f t="shared" si="60"/>
        <v>13,361</v>
      </c>
      <c r="S874" s="342" t="str">
        <f t="shared" si="61"/>
        <v>3215SB</v>
      </c>
      <c r="T874" s="24"/>
      <c r="U874" s="21"/>
      <c r="V874" s="24"/>
      <c r="W874" s="21"/>
      <c r="X874" s="21"/>
      <c r="Y874" s="21"/>
      <c r="Z874" s="83"/>
      <c r="AA874" s="83"/>
      <c r="AB874" s="84"/>
      <c r="AC874" s="85"/>
      <c r="AD874" s="85"/>
      <c r="AE874" s="86"/>
      <c r="AF874" s="83"/>
    </row>
    <row r="875" spans="1:32" customFormat="1" ht="40" customHeight="1" thickBot="1" x14ac:dyDescent="1.1000000000000001">
      <c r="A875" s="28">
        <v>9</v>
      </c>
      <c r="B875" s="270" t="s">
        <v>54</v>
      </c>
      <c r="C875" s="28">
        <v>4</v>
      </c>
      <c r="D875" s="294" t="s">
        <v>2577</v>
      </c>
      <c r="E875" s="54">
        <f t="shared" si="62"/>
        <v>42779</v>
      </c>
      <c r="F875" s="188">
        <v>42779</v>
      </c>
      <c r="G875" s="360" t="s">
        <v>3554</v>
      </c>
      <c r="H875" s="4" t="s">
        <v>1260</v>
      </c>
      <c r="I875" s="11">
        <v>3216</v>
      </c>
      <c r="J875" s="10" t="s">
        <v>140</v>
      </c>
      <c r="K875" s="55" t="s">
        <v>4363</v>
      </c>
      <c r="L875" s="185">
        <v>1</v>
      </c>
      <c r="M875" s="338" t="s">
        <v>1785</v>
      </c>
      <c r="N875" s="186"/>
      <c r="O875" s="212"/>
      <c r="P875" s="73" t="s">
        <v>388</v>
      </c>
      <c r="Q875" s="187">
        <f t="shared" si="63"/>
        <v>14.095855</v>
      </c>
      <c r="R875" s="56" t="str">
        <f t="shared" si="60"/>
        <v>13,361</v>
      </c>
      <c r="S875" s="342" t="str">
        <f t="shared" si="61"/>
        <v>3216SB</v>
      </c>
      <c r="T875" s="24"/>
      <c r="U875" s="21"/>
      <c r="V875" s="24"/>
      <c r="W875" s="21"/>
      <c r="X875" s="21"/>
      <c r="Y875" s="21"/>
      <c r="Z875" s="83"/>
      <c r="AA875" s="83"/>
      <c r="AB875" s="84"/>
      <c r="AC875" s="85"/>
      <c r="AD875" s="85"/>
      <c r="AE875" s="86"/>
      <c r="AF875" s="83"/>
    </row>
    <row r="876" spans="1:32" customFormat="1" ht="40" customHeight="1" thickBot="1" x14ac:dyDescent="1.1000000000000001">
      <c r="A876" s="28">
        <v>9</v>
      </c>
      <c r="B876" s="270" t="s">
        <v>54</v>
      </c>
      <c r="C876" s="28">
        <v>4</v>
      </c>
      <c r="D876" s="294" t="s">
        <v>2578</v>
      </c>
      <c r="E876" s="54">
        <f t="shared" si="62"/>
        <v>41898</v>
      </c>
      <c r="F876" s="188">
        <v>41898</v>
      </c>
      <c r="G876" s="360" t="s">
        <v>3554</v>
      </c>
      <c r="H876" s="4" t="s">
        <v>1260</v>
      </c>
      <c r="I876" s="11">
        <v>3217</v>
      </c>
      <c r="J876" s="10" t="s">
        <v>140</v>
      </c>
      <c r="K876" s="55" t="s">
        <v>4364</v>
      </c>
      <c r="L876" s="185">
        <v>1</v>
      </c>
      <c r="M876" s="338" t="s">
        <v>1786</v>
      </c>
      <c r="N876" s="189"/>
      <c r="O876" s="213"/>
      <c r="P876" s="222" t="s">
        <v>166</v>
      </c>
      <c r="Q876" s="187">
        <f t="shared" si="63"/>
        <v>14.095855</v>
      </c>
      <c r="R876" s="56" t="str">
        <f t="shared" si="60"/>
        <v>13,361</v>
      </c>
      <c r="S876" s="342" t="str">
        <f t="shared" si="61"/>
        <v>3217SB</v>
      </c>
      <c r="T876" s="24"/>
      <c r="U876" s="21"/>
      <c r="V876" s="24"/>
      <c r="W876" s="21"/>
      <c r="X876" s="21"/>
      <c r="Y876" s="21"/>
      <c r="Z876" s="83"/>
      <c r="AA876" s="83"/>
      <c r="AB876" s="84"/>
      <c r="AC876" s="85"/>
      <c r="AD876" s="85"/>
      <c r="AE876" s="86"/>
      <c r="AF876" s="83"/>
    </row>
    <row r="877" spans="1:32" customFormat="1" ht="40" customHeight="1" thickBot="1" x14ac:dyDescent="1.1000000000000001">
      <c r="A877" s="28">
        <v>2</v>
      </c>
      <c r="B877" s="270" t="s">
        <v>40</v>
      </c>
      <c r="C877" s="28">
        <v>4</v>
      </c>
      <c r="D877" s="294" t="s">
        <v>2564</v>
      </c>
      <c r="E877" s="54">
        <f t="shared" si="62"/>
        <v>42248</v>
      </c>
      <c r="F877" s="188">
        <v>42248</v>
      </c>
      <c r="G877" s="360" t="s">
        <v>3554</v>
      </c>
      <c r="H877" s="4" t="s">
        <v>1260</v>
      </c>
      <c r="I877" s="11">
        <v>3218</v>
      </c>
      <c r="J877" s="10" t="s">
        <v>140</v>
      </c>
      <c r="K877" s="55" t="s">
        <v>4365</v>
      </c>
      <c r="L877" s="185">
        <v>1</v>
      </c>
      <c r="M877" s="338" t="s">
        <v>1787</v>
      </c>
      <c r="N877" s="186"/>
      <c r="O877" s="212"/>
      <c r="P877" s="73" t="s">
        <v>225</v>
      </c>
      <c r="Q877" s="187">
        <f t="shared" si="63"/>
        <v>14.095855</v>
      </c>
      <c r="R877" s="56" t="str">
        <f t="shared" si="60"/>
        <v>13,361</v>
      </c>
      <c r="S877" s="342" t="str">
        <f t="shared" si="61"/>
        <v>3218SB</v>
      </c>
      <c r="T877" s="77"/>
      <c r="U877" s="21"/>
      <c r="V877" s="24"/>
      <c r="W877" s="21"/>
      <c r="X877" s="21"/>
      <c r="Y877" s="21"/>
      <c r="Z877" s="83"/>
      <c r="AA877" s="83"/>
      <c r="AB877" s="84"/>
      <c r="AC877" s="85"/>
      <c r="AD877" s="85"/>
      <c r="AE877" s="86"/>
      <c r="AF877" s="83"/>
    </row>
    <row r="878" spans="1:32" customFormat="1" ht="40" customHeight="1" thickBot="1" x14ac:dyDescent="1.1000000000000001">
      <c r="A878" s="28">
        <v>2</v>
      </c>
      <c r="B878" s="270" t="s">
        <v>40</v>
      </c>
      <c r="C878" s="28">
        <v>4</v>
      </c>
      <c r="D878" s="294" t="s">
        <v>2564</v>
      </c>
      <c r="E878" s="54">
        <f t="shared" si="62"/>
        <v>42401</v>
      </c>
      <c r="F878" s="188">
        <v>42401</v>
      </c>
      <c r="G878" s="360" t="s">
        <v>3554</v>
      </c>
      <c r="H878" s="4" t="s">
        <v>1260</v>
      </c>
      <c r="I878" s="11">
        <v>3219</v>
      </c>
      <c r="J878" s="10" t="s">
        <v>140</v>
      </c>
      <c r="K878" s="55" t="s">
        <v>4366</v>
      </c>
      <c r="L878" s="185">
        <v>1</v>
      </c>
      <c r="M878" s="338" t="s">
        <v>1788</v>
      </c>
      <c r="N878" s="186"/>
      <c r="O878" s="212"/>
      <c r="P878" s="73" t="s">
        <v>240</v>
      </c>
      <c r="Q878" s="187">
        <f t="shared" si="63"/>
        <v>14.095855</v>
      </c>
      <c r="R878" s="56" t="str">
        <f t="shared" si="60"/>
        <v>13,361</v>
      </c>
      <c r="S878" s="342" t="str">
        <f t="shared" si="61"/>
        <v>3219SB</v>
      </c>
      <c r="T878" s="24"/>
      <c r="U878" s="21"/>
      <c r="V878" s="24"/>
      <c r="W878" s="21"/>
      <c r="X878" s="21"/>
      <c r="Y878" s="21"/>
      <c r="Z878" s="83"/>
      <c r="AA878" s="83"/>
      <c r="AB878" s="84"/>
      <c r="AC878" s="85"/>
      <c r="AD878" s="85"/>
      <c r="AE878" s="86"/>
      <c r="AF878" s="83"/>
    </row>
    <row r="879" spans="1:32" customFormat="1" ht="40" customHeight="1" thickBot="1" x14ac:dyDescent="1.1000000000000001">
      <c r="A879" s="28">
        <v>2</v>
      </c>
      <c r="B879" s="270" t="s">
        <v>40</v>
      </c>
      <c r="C879" s="28">
        <v>4</v>
      </c>
      <c r="D879" s="294" t="s">
        <v>2579</v>
      </c>
      <c r="E879" s="54">
        <f t="shared" si="62"/>
        <v>42632</v>
      </c>
      <c r="F879" s="188">
        <v>42632</v>
      </c>
      <c r="G879" s="360" t="s">
        <v>3554</v>
      </c>
      <c r="H879" s="4" t="s">
        <v>1260</v>
      </c>
      <c r="I879" s="11">
        <v>3220</v>
      </c>
      <c r="J879" s="10" t="s">
        <v>140</v>
      </c>
      <c r="K879" s="55" t="s">
        <v>4367</v>
      </c>
      <c r="L879" s="185">
        <v>1</v>
      </c>
      <c r="M879" s="338" t="s">
        <v>1789</v>
      </c>
      <c r="N879" s="186"/>
      <c r="O879" s="212"/>
      <c r="P879" s="222" t="s">
        <v>342</v>
      </c>
      <c r="Q879" s="187">
        <f t="shared" si="63"/>
        <v>14.095855</v>
      </c>
      <c r="R879" s="56" t="str">
        <f t="shared" si="60"/>
        <v>13,361</v>
      </c>
      <c r="S879" s="342" t="str">
        <f t="shared" si="61"/>
        <v>3220SB</v>
      </c>
      <c r="T879" s="24"/>
      <c r="U879" s="21"/>
      <c r="V879" s="24"/>
      <c r="W879" s="21"/>
      <c r="X879" s="21"/>
      <c r="Y879" s="21"/>
      <c r="Z879" s="83"/>
      <c r="AA879" s="83"/>
      <c r="AB879" s="84"/>
      <c r="AC879" s="85"/>
      <c r="AD879" s="85"/>
      <c r="AE879" s="86"/>
      <c r="AF879" s="83"/>
    </row>
    <row r="880" spans="1:32" customFormat="1" ht="40" customHeight="1" thickBot="1" x14ac:dyDescent="1.1000000000000001">
      <c r="A880" s="28">
        <v>7</v>
      </c>
      <c r="B880" s="270" t="s">
        <v>50</v>
      </c>
      <c r="C880" s="28">
        <v>4</v>
      </c>
      <c r="D880" s="294" t="s">
        <v>2566</v>
      </c>
      <c r="E880" s="54">
        <f t="shared" si="62"/>
        <v>42632</v>
      </c>
      <c r="F880" s="188">
        <v>42632</v>
      </c>
      <c r="G880" s="360" t="s">
        <v>3554</v>
      </c>
      <c r="H880" s="4" t="s">
        <v>1260</v>
      </c>
      <c r="I880" s="11">
        <v>3221</v>
      </c>
      <c r="J880" s="10" t="s">
        <v>140</v>
      </c>
      <c r="K880" s="55" t="s">
        <v>4368</v>
      </c>
      <c r="L880" s="185">
        <v>1</v>
      </c>
      <c r="M880" s="338" t="s">
        <v>1790</v>
      </c>
      <c r="N880" s="186"/>
      <c r="O880" s="212"/>
      <c r="P880" s="73" t="s">
        <v>343</v>
      </c>
      <c r="Q880" s="187">
        <f t="shared" si="63"/>
        <v>14.095855</v>
      </c>
      <c r="R880" s="56" t="str">
        <f t="shared" si="60"/>
        <v>13,361</v>
      </c>
      <c r="S880" s="342" t="str">
        <f t="shared" si="61"/>
        <v>3221SB</v>
      </c>
      <c r="T880" s="24"/>
      <c r="U880" s="21"/>
      <c r="V880" s="24"/>
      <c r="W880" s="21"/>
      <c r="X880" s="21"/>
      <c r="Y880" s="21"/>
      <c r="Z880" s="83"/>
      <c r="AA880" s="83"/>
      <c r="AB880" s="84"/>
      <c r="AC880" s="85"/>
      <c r="AD880" s="85"/>
      <c r="AE880" s="86"/>
      <c r="AF880" s="83"/>
    </row>
    <row r="881" spans="1:32" customFormat="1" ht="40" customHeight="1" thickBot="1" x14ac:dyDescent="1.1000000000000001">
      <c r="A881" s="28">
        <v>7</v>
      </c>
      <c r="B881" s="270" t="s">
        <v>50</v>
      </c>
      <c r="C881" s="28">
        <v>4</v>
      </c>
      <c r="D881" s="294" t="s">
        <v>2567</v>
      </c>
      <c r="E881" s="54">
        <f t="shared" si="62"/>
        <v>44081</v>
      </c>
      <c r="F881" s="188">
        <v>44081</v>
      </c>
      <c r="G881" s="360" t="s">
        <v>3554</v>
      </c>
      <c r="H881" s="4" t="s">
        <v>1260</v>
      </c>
      <c r="I881" s="11">
        <v>3222</v>
      </c>
      <c r="J881" s="10" t="s">
        <v>140</v>
      </c>
      <c r="K881" s="55" t="s">
        <v>4369</v>
      </c>
      <c r="L881" s="185">
        <v>1</v>
      </c>
      <c r="M881" s="338" t="s">
        <v>4960</v>
      </c>
      <c r="N881" s="186"/>
      <c r="O881" s="238"/>
      <c r="P881" s="73" t="s">
        <v>2103</v>
      </c>
      <c r="Q881" s="187">
        <f t="shared" si="63"/>
        <v>14.095855</v>
      </c>
      <c r="R881" s="56" t="str">
        <f t="shared" si="60"/>
        <v>13,361</v>
      </c>
      <c r="S881" s="342" t="str">
        <f t="shared" si="61"/>
        <v>3222SB</v>
      </c>
      <c r="T881" s="24"/>
      <c r="U881" s="21"/>
      <c r="V881" s="24"/>
      <c r="W881" s="21"/>
      <c r="X881" s="21"/>
      <c r="Y881" s="21"/>
      <c r="Z881" s="83"/>
      <c r="AA881" s="83"/>
      <c r="AB881" s="84"/>
      <c r="AC881" s="85"/>
      <c r="AD881" s="85"/>
      <c r="AE881" s="86"/>
      <c r="AF881" s="83"/>
    </row>
    <row r="882" spans="1:32" customFormat="1" ht="40" customHeight="1" thickBot="1" x14ac:dyDescent="1.1000000000000001">
      <c r="A882" s="28">
        <v>7</v>
      </c>
      <c r="B882" s="270" t="s">
        <v>50</v>
      </c>
      <c r="C882" s="28">
        <v>4</v>
      </c>
      <c r="D882" s="294" t="s">
        <v>2580</v>
      </c>
      <c r="E882" s="54">
        <f t="shared" si="62"/>
        <v>44081</v>
      </c>
      <c r="F882" s="188">
        <v>44081</v>
      </c>
      <c r="G882" s="360" t="s">
        <v>3554</v>
      </c>
      <c r="H882" s="4" t="s">
        <v>1260</v>
      </c>
      <c r="I882" s="11">
        <v>3223</v>
      </c>
      <c r="J882" s="10" t="s">
        <v>140</v>
      </c>
      <c r="K882" s="55" t="s">
        <v>4370</v>
      </c>
      <c r="L882" s="185">
        <v>1</v>
      </c>
      <c r="M882" s="338" t="s">
        <v>4961</v>
      </c>
      <c r="N882" s="186"/>
      <c r="O882" s="238"/>
      <c r="P882" s="73" t="s">
        <v>2066</v>
      </c>
      <c r="Q882" s="187">
        <f t="shared" si="63"/>
        <v>14.095855</v>
      </c>
      <c r="R882" s="56" t="str">
        <f t="shared" si="60"/>
        <v>13,361</v>
      </c>
      <c r="S882" s="342" t="str">
        <f t="shared" si="61"/>
        <v>3223SB</v>
      </c>
      <c r="T882" s="24"/>
      <c r="U882" s="21"/>
      <c r="V882" s="24"/>
      <c r="W882" s="21"/>
      <c r="X882" s="21"/>
      <c r="Y882" s="21"/>
      <c r="Z882" s="83"/>
      <c r="AA882" s="83"/>
      <c r="AB882" s="84"/>
      <c r="AC882" s="85"/>
      <c r="AD882" s="85"/>
      <c r="AE882" s="86"/>
      <c r="AF882" s="83"/>
    </row>
    <row r="883" spans="1:32" customFormat="1" ht="40" customHeight="1" thickBot="1" x14ac:dyDescent="1.1000000000000001">
      <c r="A883" s="28">
        <v>11</v>
      </c>
      <c r="B883" s="270" t="s">
        <v>38</v>
      </c>
      <c r="C883" s="28">
        <v>4</v>
      </c>
      <c r="D883" s="294" t="s">
        <v>2581</v>
      </c>
      <c r="E883" s="54">
        <f t="shared" si="62"/>
        <v>44081</v>
      </c>
      <c r="F883" s="188">
        <v>44081</v>
      </c>
      <c r="G883" s="360" t="s">
        <v>3554</v>
      </c>
      <c r="H883" s="4" t="s">
        <v>1260</v>
      </c>
      <c r="I883" s="11">
        <v>3224</v>
      </c>
      <c r="J883" s="10" t="s">
        <v>140</v>
      </c>
      <c r="K883" s="55" t="s">
        <v>4371</v>
      </c>
      <c r="L883" s="185">
        <v>1</v>
      </c>
      <c r="M883" s="338" t="s">
        <v>4962</v>
      </c>
      <c r="N883" s="186"/>
      <c r="O883" s="238"/>
      <c r="P883" s="221" t="s">
        <v>2067</v>
      </c>
      <c r="Q883" s="187">
        <f t="shared" si="63"/>
        <v>14.095855</v>
      </c>
      <c r="R883" s="56" t="str">
        <f t="shared" si="60"/>
        <v>13,361</v>
      </c>
      <c r="S883" s="342" t="str">
        <f t="shared" si="61"/>
        <v>3224SB</v>
      </c>
      <c r="T883" s="24"/>
      <c r="U883" s="21"/>
      <c r="V883" s="24"/>
      <c r="W883" s="21"/>
      <c r="X883" s="21"/>
      <c r="Y883" s="21"/>
      <c r="Z883" s="83"/>
      <c r="AA883" s="83"/>
      <c r="AB883" s="84"/>
      <c r="AC883" s="85"/>
      <c r="AD883" s="85"/>
      <c r="AE883" s="86"/>
      <c r="AF883" s="83"/>
    </row>
    <row r="884" spans="1:32" customFormat="1" ht="40" customHeight="1" thickBot="1" x14ac:dyDescent="1.1000000000000001">
      <c r="A884" s="28">
        <v>11</v>
      </c>
      <c r="B884" s="270" t="s">
        <v>38</v>
      </c>
      <c r="C884" s="28">
        <v>4</v>
      </c>
      <c r="D884" s="294" t="s">
        <v>2569</v>
      </c>
      <c r="E884" s="54">
        <f t="shared" si="62"/>
        <v>43535</v>
      </c>
      <c r="F884" s="188">
        <v>43535</v>
      </c>
      <c r="G884" s="360" t="s">
        <v>3554</v>
      </c>
      <c r="H884" s="4" t="s">
        <v>1260</v>
      </c>
      <c r="I884" s="11">
        <v>3225</v>
      </c>
      <c r="J884" s="10" t="s">
        <v>140</v>
      </c>
      <c r="K884" s="55" t="s">
        <v>4372</v>
      </c>
      <c r="L884" s="185">
        <v>1</v>
      </c>
      <c r="M884" s="338" t="s">
        <v>1791</v>
      </c>
      <c r="N884" s="186"/>
      <c r="O884" s="212"/>
      <c r="P884" s="221" t="s">
        <v>956</v>
      </c>
      <c r="Q884" s="187">
        <f t="shared" si="63"/>
        <v>14.095855</v>
      </c>
      <c r="R884" s="56" t="str">
        <f t="shared" si="60"/>
        <v>13,361</v>
      </c>
      <c r="S884" s="342" t="str">
        <f t="shared" si="61"/>
        <v>3225SB</v>
      </c>
      <c r="T884" s="24"/>
      <c r="U884" s="21"/>
      <c r="V884" s="24"/>
      <c r="W884" s="21"/>
      <c r="X884" s="21"/>
      <c r="Y884" s="21"/>
      <c r="Z884" s="83" t="s">
        <v>130</v>
      </c>
      <c r="AA884" s="83" t="s">
        <v>131</v>
      </c>
      <c r="AB884" s="84"/>
      <c r="AC884" s="85"/>
      <c r="AD884" s="85"/>
      <c r="AE884" s="86"/>
      <c r="AF884" s="83" t="s">
        <v>132</v>
      </c>
    </row>
    <row r="885" spans="1:32" customFormat="1" ht="40" customHeight="1" thickBot="1" x14ac:dyDescent="1.1000000000000001">
      <c r="A885" s="28">
        <v>11</v>
      </c>
      <c r="B885" s="270" t="s">
        <v>38</v>
      </c>
      <c r="C885" s="28">
        <v>4</v>
      </c>
      <c r="D885" s="294" t="s">
        <v>2569</v>
      </c>
      <c r="E885" s="54">
        <f>SUM(F885)</f>
        <v>45726</v>
      </c>
      <c r="F885" s="188">
        <v>45726</v>
      </c>
      <c r="G885" s="360" t="s">
        <v>3540</v>
      </c>
      <c r="H885" s="4" t="s">
        <v>1260</v>
      </c>
      <c r="I885" s="11">
        <v>3226</v>
      </c>
      <c r="J885" s="10" t="s">
        <v>33</v>
      </c>
      <c r="K885" s="199" t="s">
        <v>3184</v>
      </c>
      <c r="L885" s="185">
        <v>4</v>
      </c>
      <c r="M885" s="241">
        <v>9782758557050</v>
      </c>
      <c r="N885" s="186"/>
      <c r="O885" s="212"/>
      <c r="P885" s="73" t="s">
        <v>5218</v>
      </c>
      <c r="Q885" s="187">
        <f t="shared" si="63"/>
        <v>14.095855</v>
      </c>
      <c r="R885" s="56" t="str">
        <f t="shared" si="60"/>
        <v>13,361</v>
      </c>
      <c r="S885" s="342" t="str">
        <f t="shared" si="61"/>
        <v>3226ET</v>
      </c>
      <c r="T885" s="24"/>
      <c r="U885" s="21"/>
      <c r="V885" s="24"/>
      <c r="W885" s="21"/>
      <c r="X885" s="21"/>
      <c r="Y885" s="21"/>
      <c r="Z885" s="83" t="s">
        <v>130</v>
      </c>
      <c r="AA885" s="83" t="s">
        <v>131</v>
      </c>
      <c r="AB885" s="84"/>
      <c r="AC885" s="85"/>
      <c r="AD885" s="85"/>
      <c r="AE885" s="86"/>
      <c r="AF885" s="83" t="s">
        <v>132</v>
      </c>
    </row>
    <row r="886" spans="1:32" customFormat="1" ht="40" customHeight="1" thickBot="1" x14ac:dyDescent="1.1000000000000001">
      <c r="A886" s="28">
        <v>11</v>
      </c>
      <c r="B886" s="270" t="s">
        <v>38</v>
      </c>
      <c r="C886" s="28">
        <v>4</v>
      </c>
      <c r="D886" s="293" t="s">
        <v>2641</v>
      </c>
      <c r="E886" s="54">
        <f t="shared" si="62"/>
        <v>45306</v>
      </c>
      <c r="F886" s="190">
        <v>45306</v>
      </c>
      <c r="G886" s="360" t="s">
        <v>3540</v>
      </c>
      <c r="H886" s="33" t="s">
        <v>1260</v>
      </c>
      <c r="I886" s="11">
        <v>3227</v>
      </c>
      <c r="J886" s="10" t="s">
        <v>32</v>
      </c>
      <c r="K886" s="60" t="s">
        <v>4373</v>
      </c>
      <c r="L886" s="185">
        <v>4</v>
      </c>
      <c r="M886" s="338" t="s">
        <v>4963</v>
      </c>
      <c r="N886" s="186"/>
      <c r="O886" s="212"/>
      <c r="P886" s="73" t="s">
        <v>2990</v>
      </c>
      <c r="Q886" s="187">
        <f t="shared" si="63"/>
        <v>14.095855</v>
      </c>
      <c r="R886" s="56" t="str">
        <f t="shared" si="60"/>
        <v>13,361</v>
      </c>
      <c r="S886" s="342" t="str">
        <f t="shared" si="61"/>
        <v>3227OT</v>
      </c>
      <c r="T886" s="24"/>
      <c r="U886" s="21"/>
      <c r="V886" s="24"/>
      <c r="W886" s="21"/>
      <c r="X886" s="21"/>
      <c r="Y886" s="21"/>
      <c r="Z886" s="83"/>
      <c r="AA886" s="83"/>
      <c r="AB886" s="84"/>
      <c r="AC886" s="85"/>
      <c r="AD886" s="85"/>
      <c r="AE886" s="86"/>
      <c r="AF886" s="83"/>
    </row>
    <row r="887" spans="1:32" customFormat="1" ht="40" customHeight="1" x14ac:dyDescent="1.05">
      <c r="A887" s="28">
        <v>18</v>
      </c>
      <c r="B887" s="270" t="s">
        <v>107</v>
      </c>
      <c r="C887" s="28">
        <v>7</v>
      </c>
      <c r="D887" s="293" t="s">
        <v>2644</v>
      </c>
      <c r="E887" s="54">
        <f t="shared" si="62"/>
        <v>43381</v>
      </c>
      <c r="F887" s="190">
        <v>43381</v>
      </c>
      <c r="G887" s="360" t="s">
        <v>3540</v>
      </c>
      <c r="H887" s="33" t="s">
        <v>1260</v>
      </c>
      <c r="I887" s="11">
        <v>3228</v>
      </c>
      <c r="J887" s="10" t="s">
        <v>32</v>
      </c>
      <c r="K887" s="60" t="s">
        <v>4374</v>
      </c>
      <c r="L887" s="185">
        <v>4</v>
      </c>
      <c r="M887" s="338" t="s">
        <v>722</v>
      </c>
      <c r="N887" s="186" t="s">
        <v>2960</v>
      </c>
      <c r="O887" s="212">
        <v>45964</v>
      </c>
      <c r="P887" s="73" t="s">
        <v>723</v>
      </c>
      <c r="Q887" s="187">
        <f t="shared" si="63"/>
        <v>14.095855</v>
      </c>
      <c r="R887" s="56" t="str">
        <f t="shared" si="60"/>
        <v>13,361</v>
      </c>
      <c r="S887" s="342" t="str">
        <f t="shared" si="61"/>
        <v>3228OT</v>
      </c>
      <c r="T887" s="24"/>
      <c r="U887" s="21"/>
      <c r="V887" s="24"/>
      <c r="W887" s="21"/>
      <c r="X887" s="21"/>
      <c r="Y887" s="21"/>
      <c r="Z887" s="82" t="s">
        <v>127</v>
      </c>
      <c r="AA887" s="82" t="s">
        <v>128</v>
      </c>
      <c r="AB887" s="82"/>
      <c r="AC887" s="82"/>
      <c r="AD887" s="82"/>
      <c r="AE887" s="82"/>
      <c r="AF887" s="82" t="s">
        <v>129</v>
      </c>
    </row>
    <row r="888" spans="1:32" customFormat="1" ht="40" customHeight="1" x14ac:dyDescent="1.05">
      <c r="A888" s="28">
        <v>18</v>
      </c>
      <c r="B888" s="270" t="s">
        <v>107</v>
      </c>
      <c r="C888" s="28">
        <v>7</v>
      </c>
      <c r="D888" s="296">
        <v>1</v>
      </c>
      <c r="E888" s="54">
        <f t="shared" si="62"/>
        <v>43262</v>
      </c>
      <c r="F888" s="190">
        <v>43262</v>
      </c>
      <c r="G888" s="360" t="s">
        <v>3540</v>
      </c>
      <c r="H888" s="4" t="s">
        <v>1260</v>
      </c>
      <c r="I888" s="11">
        <v>3230</v>
      </c>
      <c r="J888" s="10" t="s">
        <v>32</v>
      </c>
      <c r="K888" s="55" t="s">
        <v>4375</v>
      </c>
      <c r="L888" s="185">
        <v>4</v>
      </c>
      <c r="M888" s="338" t="s">
        <v>1792</v>
      </c>
      <c r="N888" s="186"/>
      <c r="O888" s="212"/>
      <c r="P888" s="222" t="s">
        <v>627</v>
      </c>
      <c r="Q888" s="187">
        <f t="shared" si="63"/>
        <v>14.095855</v>
      </c>
      <c r="R888" s="56" t="str">
        <f t="shared" si="60"/>
        <v>13,361</v>
      </c>
      <c r="S888" s="342" t="str">
        <f t="shared" si="61"/>
        <v>3230OT</v>
      </c>
      <c r="T888" s="24"/>
      <c r="U888" s="21"/>
      <c r="V888" s="24"/>
      <c r="W888" s="21"/>
      <c r="X888" s="21"/>
      <c r="Y888" s="21"/>
      <c r="Z888" s="82" t="s">
        <v>127</v>
      </c>
      <c r="AA888" s="82" t="s">
        <v>128</v>
      </c>
      <c r="AB888" s="82"/>
      <c r="AC888" s="82"/>
      <c r="AD888" s="82"/>
      <c r="AE888" s="82"/>
      <c r="AF888" s="82" t="s">
        <v>129</v>
      </c>
    </row>
    <row r="889" spans="1:32" customFormat="1" ht="40" customHeight="1" x14ac:dyDescent="1.05">
      <c r="A889" s="28">
        <v>18</v>
      </c>
      <c r="B889" s="270" t="s">
        <v>107</v>
      </c>
      <c r="C889" s="28">
        <v>7</v>
      </c>
      <c r="D889" s="296" t="s">
        <v>2642</v>
      </c>
      <c r="E889" s="54">
        <f t="shared" si="62"/>
        <v>44830</v>
      </c>
      <c r="F889" s="190">
        <v>44830</v>
      </c>
      <c r="G889" s="360" t="s">
        <v>3540</v>
      </c>
      <c r="H889" s="4" t="s">
        <v>1260</v>
      </c>
      <c r="I889" s="11">
        <v>3231</v>
      </c>
      <c r="J889" s="10" t="s">
        <v>32</v>
      </c>
      <c r="K889" s="55" t="s">
        <v>4376</v>
      </c>
      <c r="L889" s="185">
        <v>5</v>
      </c>
      <c r="M889" s="338" t="s">
        <v>4964</v>
      </c>
      <c r="N889" s="186"/>
      <c r="O889" s="212"/>
      <c r="P889" s="222" t="s">
        <v>2852</v>
      </c>
      <c r="Q889" s="187">
        <f t="shared" si="63"/>
        <v>14.095855</v>
      </c>
      <c r="R889" s="56" t="str">
        <f t="shared" si="60"/>
        <v>13,361</v>
      </c>
      <c r="S889" s="342" t="str">
        <f t="shared" si="61"/>
        <v>3231OT</v>
      </c>
      <c r="T889" s="24"/>
      <c r="U889" s="21"/>
      <c r="V889" s="24"/>
      <c r="W889" s="21"/>
      <c r="X889" s="21"/>
      <c r="Y889" s="21"/>
      <c r="Z889" s="82" t="s">
        <v>127</v>
      </c>
      <c r="AA889" s="82" t="s">
        <v>128</v>
      </c>
      <c r="AB889" s="82"/>
      <c r="AC889" s="82"/>
      <c r="AD889" s="82"/>
      <c r="AE889" s="82"/>
      <c r="AF889" s="82" t="s">
        <v>129</v>
      </c>
    </row>
    <row r="890" spans="1:32" customFormat="1" ht="40" customHeight="1" x14ac:dyDescent="1.05">
      <c r="A890" s="28">
        <v>18</v>
      </c>
      <c r="B890" s="270" t="s">
        <v>107</v>
      </c>
      <c r="C890" s="28">
        <v>7</v>
      </c>
      <c r="D890" s="296" t="s">
        <v>2645</v>
      </c>
      <c r="E890" s="54">
        <f t="shared" si="62"/>
        <v>45306</v>
      </c>
      <c r="F890" s="190">
        <v>45306</v>
      </c>
      <c r="G890" s="360" t="s">
        <v>3540</v>
      </c>
      <c r="H890" s="4" t="s">
        <v>1260</v>
      </c>
      <c r="I890" s="11">
        <v>3232</v>
      </c>
      <c r="J890" s="10" t="s">
        <v>33</v>
      </c>
      <c r="K890" s="55" t="s">
        <v>4377</v>
      </c>
      <c r="L890" s="185">
        <v>4</v>
      </c>
      <c r="M890" s="338" t="s">
        <v>4965</v>
      </c>
      <c r="N890" s="186"/>
      <c r="O890" s="212"/>
      <c r="P890" s="73" t="s">
        <v>2991</v>
      </c>
      <c r="Q890" s="187">
        <f t="shared" si="63"/>
        <v>14.095855</v>
      </c>
      <c r="R890" s="56" t="str">
        <f t="shared" si="60"/>
        <v>13,361</v>
      </c>
      <c r="S890" s="342" t="str">
        <f t="shared" si="61"/>
        <v>3232ET</v>
      </c>
      <c r="T890" s="24"/>
      <c r="U890" s="21"/>
      <c r="V890" s="24"/>
      <c r="W890" s="21"/>
      <c r="X890" s="21"/>
      <c r="Y890" s="20"/>
      <c r="Z890" s="82" t="s">
        <v>127</v>
      </c>
      <c r="AA890" s="82" t="s">
        <v>128</v>
      </c>
      <c r="AB890" s="82"/>
      <c r="AC890" s="82"/>
      <c r="AD890" s="82"/>
      <c r="AE890" s="82"/>
      <c r="AF890" s="82" t="s">
        <v>129</v>
      </c>
    </row>
    <row r="891" spans="1:32" customFormat="1" ht="40" customHeight="1" x14ac:dyDescent="1.05">
      <c r="A891" s="28">
        <v>18</v>
      </c>
      <c r="B891" s="270" t="s">
        <v>107</v>
      </c>
      <c r="C891" s="28">
        <v>7</v>
      </c>
      <c r="D891" s="294" t="s">
        <v>2642</v>
      </c>
      <c r="E891" s="54">
        <f t="shared" si="62"/>
        <v>42982</v>
      </c>
      <c r="F891" s="188">
        <v>42982</v>
      </c>
      <c r="G891" s="360" t="s">
        <v>3554</v>
      </c>
      <c r="H891" s="4" t="s">
        <v>1260</v>
      </c>
      <c r="I891" s="11">
        <v>3232</v>
      </c>
      <c r="J891" s="10" t="s">
        <v>140</v>
      </c>
      <c r="K891" s="55" t="s">
        <v>4378</v>
      </c>
      <c r="L891" s="185">
        <v>1</v>
      </c>
      <c r="M891" s="338" t="s">
        <v>485</v>
      </c>
      <c r="N891" s="186"/>
      <c r="O891" s="212"/>
      <c r="P891" s="73" t="s">
        <v>486</v>
      </c>
      <c r="Q891" s="187">
        <f t="shared" si="63"/>
        <v>14.095855</v>
      </c>
      <c r="R891" s="56" t="str">
        <f t="shared" si="60"/>
        <v>13,361</v>
      </c>
      <c r="S891" s="342" t="str">
        <f t="shared" si="61"/>
        <v>3232SB</v>
      </c>
      <c r="T891" s="24"/>
      <c r="U891" s="21"/>
      <c r="V891" s="24"/>
      <c r="W891" s="21"/>
      <c r="X891" s="20"/>
      <c r="Y891" s="20"/>
      <c r="Z891" s="82" t="s">
        <v>127</v>
      </c>
      <c r="AA891" s="82" t="s">
        <v>128</v>
      </c>
      <c r="AB891" s="82"/>
      <c r="AC891" s="82"/>
      <c r="AD891" s="82"/>
      <c r="AE891" s="82"/>
      <c r="AF891" s="82" t="s">
        <v>129</v>
      </c>
    </row>
    <row r="892" spans="1:32" customFormat="1" ht="40" customHeight="1" x14ac:dyDescent="1.05">
      <c r="A892" s="28">
        <v>18</v>
      </c>
      <c r="B892" s="270" t="s">
        <v>107</v>
      </c>
      <c r="C892" s="28">
        <v>7</v>
      </c>
      <c r="D892" s="294" t="s">
        <v>2582</v>
      </c>
      <c r="E892" s="54">
        <f t="shared" si="62"/>
        <v>45769</v>
      </c>
      <c r="F892" s="188">
        <v>45769</v>
      </c>
      <c r="G892" s="360" t="s">
        <v>3554</v>
      </c>
      <c r="H892" s="4" t="s">
        <v>1260</v>
      </c>
      <c r="I892" s="11">
        <v>3233</v>
      </c>
      <c r="J892" s="10" t="s">
        <v>140</v>
      </c>
      <c r="K892" s="55" t="s">
        <v>3185</v>
      </c>
      <c r="L892" s="185">
        <v>2</v>
      </c>
      <c r="M892" s="241">
        <v>9782758556749</v>
      </c>
      <c r="N892" s="186"/>
      <c r="O892" s="212"/>
      <c r="P892" s="73" t="s">
        <v>5219</v>
      </c>
      <c r="Q892" s="187">
        <f t="shared" si="63"/>
        <v>14.095855</v>
      </c>
      <c r="R892" s="56" t="str">
        <f t="shared" si="60"/>
        <v>13,361</v>
      </c>
      <c r="S892" s="342" t="str">
        <f t="shared" si="61"/>
        <v>3233SB</v>
      </c>
      <c r="T892" s="24"/>
      <c r="U892" s="21"/>
      <c r="V892" s="24"/>
      <c r="W892" s="21"/>
      <c r="X892" s="20"/>
      <c r="Y892" s="21"/>
      <c r="Z892" s="82" t="s">
        <v>127</v>
      </c>
      <c r="AA892" s="82" t="s">
        <v>128</v>
      </c>
      <c r="AB892" s="82"/>
      <c r="AC892" s="82"/>
      <c r="AD892" s="82"/>
      <c r="AE892" s="82"/>
      <c r="AF892" s="82" t="s">
        <v>129</v>
      </c>
    </row>
    <row r="893" spans="1:32" customFormat="1" ht="40" customHeight="1" thickBot="1" x14ac:dyDescent="1.1000000000000001">
      <c r="A893" s="28">
        <v>18</v>
      </c>
      <c r="B893" s="270" t="s">
        <v>107</v>
      </c>
      <c r="C893" s="28">
        <v>7</v>
      </c>
      <c r="D893" s="294" t="s">
        <v>2572</v>
      </c>
      <c r="E893" s="54">
        <f t="shared" si="62"/>
        <v>44599</v>
      </c>
      <c r="F893" s="188">
        <v>44599</v>
      </c>
      <c r="G893" s="360" t="s">
        <v>3540</v>
      </c>
      <c r="H893" s="4" t="s">
        <v>1260</v>
      </c>
      <c r="I893" s="11">
        <v>3235</v>
      </c>
      <c r="J893" s="10" t="s">
        <v>32</v>
      </c>
      <c r="K893" s="55" t="s">
        <v>4379</v>
      </c>
      <c r="L893" s="185">
        <v>6</v>
      </c>
      <c r="M893" s="338" t="s">
        <v>4966</v>
      </c>
      <c r="N893" s="186"/>
      <c r="O893" s="212"/>
      <c r="P893" s="73" t="s">
        <v>2263</v>
      </c>
      <c r="Q893" s="187">
        <f t="shared" si="63"/>
        <v>14.095855</v>
      </c>
      <c r="R893" s="56" t="str">
        <f t="shared" si="60"/>
        <v>13,361</v>
      </c>
      <c r="S893" s="342" t="str">
        <f t="shared" si="61"/>
        <v>3235OT</v>
      </c>
      <c r="T893" s="24"/>
      <c r="U893" s="21"/>
      <c r="V893" s="24"/>
      <c r="W893" s="21"/>
      <c r="X893" s="21"/>
      <c r="Y893" s="21"/>
      <c r="Z893" s="87"/>
      <c r="AA893" s="87"/>
      <c r="AB893" s="88"/>
      <c r="AC893" s="89"/>
      <c r="AD893" s="89"/>
      <c r="AE893" s="90"/>
      <c r="AF893" s="87"/>
    </row>
    <row r="894" spans="1:32" customFormat="1" ht="40" customHeight="1" thickBot="1" x14ac:dyDescent="1.1000000000000001">
      <c r="A894" s="28">
        <v>18</v>
      </c>
      <c r="B894" s="270" t="s">
        <v>107</v>
      </c>
      <c r="C894" s="28">
        <v>7</v>
      </c>
      <c r="D894" s="294" t="s">
        <v>2572</v>
      </c>
      <c r="E894" s="54">
        <f t="shared" si="62"/>
        <v>44719</v>
      </c>
      <c r="F894" s="188">
        <v>44719</v>
      </c>
      <c r="G894" s="360" t="s">
        <v>3540</v>
      </c>
      <c r="H894" s="4" t="s">
        <v>1260</v>
      </c>
      <c r="I894" s="11">
        <v>3236</v>
      </c>
      <c r="J894" s="10" t="s">
        <v>32</v>
      </c>
      <c r="K894" s="55" t="s">
        <v>4380</v>
      </c>
      <c r="L894" s="185">
        <v>6</v>
      </c>
      <c r="M894" s="338" t="s">
        <v>4967</v>
      </c>
      <c r="N894" s="186"/>
      <c r="O894" s="212"/>
      <c r="P894" s="73" t="s">
        <v>2836</v>
      </c>
      <c r="Q894" s="187">
        <f t="shared" si="63"/>
        <v>14.095855</v>
      </c>
      <c r="R894" s="56" t="str">
        <f t="shared" si="60"/>
        <v>13,361</v>
      </c>
      <c r="S894" s="342" t="str">
        <f t="shared" si="61"/>
        <v>3236OT</v>
      </c>
      <c r="T894" s="24"/>
      <c r="U894" s="21"/>
      <c r="V894" s="24"/>
      <c r="W894" s="21"/>
      <c r="X894" s="21"/>
      <c r="Y894" s="21"/>
      <c r="Z894" s="87"/>
      <c r="AA894" s="87"/>
      <c r="AB894" s="88"/>
      <c r="AC894" s="89"/>
      <c r="AD894" s="89"/>
      <c r="AE894" s="90"/>
      <c r="AF894" s="87"/>
    </row>
    <row r="895" spans="1:32" customFormat="1" ht="40" customHeight="1" x14ac:dyDescent="1.05">
      <c r="A895" s="28">
        <v>18</v>
      </c>
      <c r="B895" s="270" t="s">
        <v>107</v>
      </c>
      <c r="C895" s="28">
        <v>7</v>
      </c>
      <c r="D895" s="294" t="s">
        <v>2680</v>
      </c>
      <c r="E895" s="54">
        <f t="shared" si="62"/>
        <v>44719</v>
      </c>
      <c r="F895" s="188">
        <v>44719</v>
      </c>
      <c r="G895" s="360" t="s">
        <v>3540</v>
      </c>
      <c r="H895" s="4" t="s">
        <v>1260</v>
      </c>
      <c r="I895" s="11">
        <v>3237</v>
      </c>
      <c r="J895" s="10" t="s">
        <v>32</v>
      </c>
      <c r="K895" s="55" t="s">
        <v>4381</v>
      </c>
      <c r="L895" s="185">
        <v>6</v>
      </c>
      <c r="M895" s="338" t="s">
        <v>4968</v>
      </c>
      <c r="N895" s="186"/>
      <c r="O895" s="212"/>
      <c r="P895" s="73" t="s">
        <v>2837</v>
      </c>
      <c r="Q895" s="187">
        <f t="shared" si="63"/>
        <v>14.095855</v>
      </c>
      <c r="R895" s="56" t="str">
        <f t="shared" si="60"/>
        <v>13,361</v>
      </c>
      <c r="S895" s="342" t="str">
        <f t="shared" si="61"/>
        <v>3237OT</v>
      </c>
      <c r="T895" s="24"/>
      <c r="U895" s="21"/>
      <c r="V895" s="24"/>
      <c r="W895" s="21"/>
      <c r="X895" s="21"/>
      <c r="Y895" s="21"/>
      <c r="Z895" s="82" t="s">
        <v>127</v>
      </c>
      <c r="AA895" s="82" t="s">
        <v>128</v>
      </c>
      <c r="AB895" s="82"/>
      <c r="AC895" s="82"/>
      <c r="AD895" s="82"/>
      <c r="AE895" s="82"/>
      <c r="AF895" s="82" t="s">
        <v>129</v>
      </c>
    </row>
    <row r="896" spans="1:32" customFormat="1" ht="40" customHeight="1" x14ac:dyDescent="1.05">
      <c r="A896" s="28">
        <v>21</v>
      </c>
      <c r="B896" s="270" t="s">
        <v>26</v>
      </c>
      <c r="C896" s="28">
        <v>7</v>
      </c>
      <c r="D896" s="296" t="s">
        <v>2681</v>
      </c>
      <c r="E896" s="54">
        <f t="shared" si="62"/>
        <v>45670</v>
      </c>
      <c r="F896" s="190">
        <v>45670</v>
      </c>
      <c r="G896" s="360" t="s">
        <v>3540</v>
      </c>
      <c r="H896" s="4" t="s">
        <v>1260</v>
      </c>
      <c r="I896" s="11">
        <v>3238</v>
      </c>
      <c r="J896" s="10" t="s">
        <v>32</v>
      </c>
      <c r="K896" s="55" t="s">
        <v>3186</v>
      </c>
      <c r="L896" s="185">
        <v>5</v>
      </c>
      <c r="M896" s="338" t="s">
        <v>5147</v>
      </c>
      <c r="N896" s="186"/>
      <c r="O896" s="212"/>
      <c r="P896" s="73" t="s">
        <v>3348</v>
      </c>
      <c r="Q896" s="187">
        <f t="shared" si="63"/>
        <v>14.095855</v>
      </c>
      <c r="R896" s="56" t="str">
        <f t="shared" si="60"/>
        <v>13,361</v>
      </c>
      <c r="S896" s="342" t="str">
        <f t="shared" si="61"/>
        <v>3238OT</v>
      </c>
      <c r="T896" s="24"/>
      <c r="U896" s="21"/>
      <c r="V896" s="24"/>
      <c r="W896" s="21"/>
      <c r="X896" s="21"/>
      <c r="Y896" s="21"/>
      <c r="Z896" s="82" t="s">
        <v>127</v>
      </c>
      <c r="AA896" s="82" t="s">
        <v>128</v>
      </c>
      <c r="AB896" s="82"/>
      <c r="AC896" s="82"/>
      <c r="AD896" s="82"/>
      <c r="AE896" s="82"/>
      <c r="AF896" s="82" t="s">
        <v>129</v>
      </c>
    </row>
    <row r="897" spans="1:32" customFormat="1" ht="40" customHeight="1" x14ac:dyDescent="1.05">
      <c r="A897" s="28">
        <v>18</v>
      </c>
      <c r="B897" s="270" t="s">
        <v>107</v>
      </c>
      <c r="C897" s="28">
        <v>7</v>
      </c>
      <c r="D897" s="294" t="s">
        <v>2681</v>
      </c>
      <c r="E897" s="54">
        <f t="shared" si="62"/>
        <v>45845</v>
      </c>
      <c r="F897" s="190">
        <v>45845</v>
      </c>
      <c r="G897" s="360" t="s">
        <v>3540</v>
      </c>
      <c r="H897" s="4" t="s">
        <v>1260</v>
      </c>
      <c r="I897" s="11">
        <v>3239</v>
      </c>
      <c r="J897" s="10" t="s">
        <v>32</v>
      </c>
      <c r="K897" s="55" t="s">
        <v>4382</v>
      </c>
      <c r="L897" s="185">
        <v>5</v>
      </c>
      <c r="M897" s="241">
        <v>9782758557531</v>
      </c>
      <c r="N897" s="186" t="s">
        <v>2960</v>
      </c>
      <c r="O897" s="212">
        <v>45845</v>
      </c>
      <c r="P897" s="73" t="s">
        <v>5335</v>
      </c>
      <c r="Q897" s="187">
        <f t="shared" si="63"/>
        <v>14.095855</v>
      </c>
      <c r="R897" s="56" t="str">
        <f t="shared" si="60"/>
        <v>13,361</v>
      </c>
      <c r="S897" s="342" t="str">
        <f t="shared" si="61"/>
        <v>3239OT</v>
      </c>
      <c r="T897" s="24"/>
      <c r="U897" s="21"/>
      <c r="V897" s="24"/>
      <c r="W897" s="21"/>
      <c r="X897" s="21"/>
      <c r="Y897" s="21"/>
      <c r="Z897" s="82" t="s">
        <v>127</v>
      </c>
      <c r="AA897" s="82" t="s">
        <v>128</v>
      </c>
      <c r="AB897" s="82"/>
      <c r="AC897" s="82"/>
      <c r="AD897" s="82"/>
      <c r="AE897" s="82"/>
      <c r="AF897" s="82" t="s">
        <v>129</v>
      </c>
    </row>
    <row r="898" spans="1:32" customFormat="1" ht="40" customHeight="1" x14ac:dyDescent="1.05">
      <c r="A898" s="28">
        <v>21</v>
      </c>
      <c r="B898" s="270" t="s">
        <v>26</v>
      </c>
      <c r="C898" s="28">
        <v>7</v>
      </c>
      <c r="D898" s="296" t="s">
        <v>2673</v>
      </c>
      <c r="E898" s="54">
        <f t="shared" si="62"/>
        <v>44998</v>
      </c>
      <c r="F898" s="188">
        <v>44998</v>
      </c>
      <c r="G898" s="360" t="s">
        <v>3540</v>
      </c>
      <c r="H898" s="4" t="s">
        <v>1260</v>
      </c>
      <c r="I898" s="11">
        <v>3240</v>
      </c>
      <c r="J898" s="10" t="s">
        <v>32</v>
      </c>
      <c r="K898" s="55" t="s">
        <v>4383</v>
      </c>
      <c r="L898" s="185">
        <v>5</v>
      </c>
      <c r="M898" s="338" t="s">
        <v>4969</v>
      </c>
      <c r="N898" s="186"/>
      <c r="O898" s="212"/>
      <c r="P898" s="221" t="s">
        <v>2911</v>
      </c>
      <c r="Q898" s="187">
        <f t="shared" si="63"/>
        <v>14.095855</v>
      </c>
      <c r="R898" s="56" t="str">
        <f t="shared" si="60"/>
        <v>13,361</v>
      </c>
      <c r="S898" s="342" t="str">
        <f t="shared" si="61"/>
        <v>3240OT</v>
      </c>
      <c r="T898" s="24"/>
      <c r="U898" s="21"/>
      <c r="V898" s="24"/>
      <c r="W898" s="21"/>
      <c r="X898" s="21"/>
      <c r="Y898" s="21"/>
      <c r="Z898" s="82" t="s">
        <v>127</v>
      </c>
      <c r="AA898" s="82" t="s">
        <v>128</v>
      </c>
      <c r="AB898" s="82"/>
      <c r="AC898" s="82"/>
      <c r="AD898" s="82"/>
      <c r="AE898" s="82"/>
      <c r="AF898" s="82" t="s">
        <v>129</v>
      </c>
    </row>
    <row r="899" spans="1:32" customFormat="1" ht="40" customHeight="1" x14ac:dyDescent="1.05">
      <c r="A899" s="28">
        <v>21</v>
      </c>
      <c r="B899" s="270" t="s">
        <v>26</v>
      </c>
      <c r="C899" s="28">
        <v>7</v>
      </c>
      <c r="D899" s="294" t="s">
        <v>2674</v>
      </c>
      <c r="E899" s="54">
        <f t="shared" si="62"/>
        <v>44655</v>
      </c>
      <c r="F899" s="188">
        <v>44655</v>
      </c>
      <c r="G899" s="360" t="s">
        <v>3540</v>
      </c>
      <c r="H899" s="4" t="s">
        <v>1260</v>
      </c>
      <c r="I899" s="11">
        <v>3242</v>
      </c>
      <c r="J899" s="10" t="s">
        <v>32</v>
      </c>
      <c r="K899" s="55" t="s">
        <v>4384</v>
      </c>
      <c r="L899" s="185">
        <v>5</v>
      </c>
      <c r="M899" s="338" t="s">
        <v>4970</v>
      </c>
      <c r="N899" s="186"/>
      <c r="O899" s="212"/>
      <c r="P899" s="221" t="s">
        <v>2800</v>
      </c>
      <c r="Q899" s="187">
        <f t="shared" si="63"/>
        <v>14.095855</v>
      </c>
      <c r="R899" s="56" t="str">
        <f t="shared" si="60"/>
        <v>13,361</v>
      </c>
      <c r="S899" s="342" t="str">
        <f t="shared" si="61"/>
        <v>3242OT</v>
      </c>
      <c r="T899" s="24"/>
      <c r="U899" s="21"/>
      <c r="V899" s="24"/>
      <c r="W899" s="21"/>
      <c r="X899" s="21"/>
      <c r="Y899" s="21"/>
      <c r="Z899" s="82" t="s">
        <v>127</v>
      </c>
      <c r="AA899" s="82" t="s">
        <v>128</v>
      </c>
      <c r="AB899" s="82"/>
      <c r="AC899" s="82"/>
      <c r="AD899" s="82"/>
      <c r="AE899" s="82"/>
      <c r="AF899" s="82" t="s">
        <v>129</v>
      </c>
    </row>
    <row r="900" spans="1:32" customFormat="1" ht="40" customHeight="1" x14ac:dyDescent="1.05">
      <c r="A900" s="28">
        <v>21</v>
      </c>
      <c r="B900" s="270" t="s">
        <v>26</v>
      </c>
      <c r="C900" s="28">
        <v>7</v>
      </c>
      <c r="D900" s="294" t="s">
        <v>2675</v>
      </c>
      <c r="E900" s="54">
        <f t="shared" si="62"/>
        <v>44599</v>
      </c>
      <c r="F900" s="188">
        <v>44599</v>
      </c>
      <c r="G900" s="360" t="s">
        <v>3540</v>
      </c>
      <c r="H900" s="4" t="s">
        <v>1260</v>
      </c>
      <c r="I900" s="11">
        <v>3243</v>
      </c>
      <c r="J900" s="10" t="s">
        <v>32</v>
      </c>
      <c r="K900" s="55" t="s">
        <v>4385</v>
      </c>
      <c r="L900" s="185">
        <v>5</v>
      </c>
      <c r="M900" s="338" t="s">
        <v>4971</v>
      </c>
      <c r="N900" s="186"/>
      <c r="O900" s="212"/>
      <c r="P900" s="221" t="s">
        <v>2264</v>
      </c>
      <c r="Q900" s="187">
        <f t="shared" si="63"/>
        <v>14.095855</v>
      </c>
      <c r="R900" s="56" t="str">
        <f t="shared" si="60"/>
        <v>13,361</v>
      </c>
      <c r="S900" s="342" t="str">
        <f t="shared" si="61"/>
        <v>3243OT</v>
      </c>
      <c r="T900" s="24"/>
      <c r="U900" s="21"/>
      <c r="V900" s="24"/>
      <c r="W900" s="21"/>
      <c r="X900" s="21"/>
      <c r="Y900" s="21"/>
      <c r="Z900" s="82" t="s">
        <v>127</v>
      </c>
      <c r="AA900" s="82" t="s">
        <v>128</v>
      </c>
      <c r="AB900" s="82"/>
      <c r="AC900" s="82"/>
      <c r="AD900" s="82"/>
      <c r="AE900" s="82"/>
      <c r="AF900" s="82" t="s">
        <v>129</v>
      </c>
    </row>
    <row r="901" spans="1:32" customFormat="1" ht="40" customHeight="1" x14ac:dyDescent="1.05">
      <c r="A901" s="28">
        <v>21</v>
      </c>
      <c r="B901" s="270" t="s">
        <v>26</v>
      </c>
      <c r="C901" s="28">
        <v>7</v>
      </c>
      <c r="D901" s="293" t="s">
        <v>2583</v>
      </c>
      <c r="E901" s="54">
        <f t="shared" si="62"/>
        <v>44655</v>
      </c>
      <c r="F901" s="190">
        <v>44655</v>
      </c>
      <c r="G901" s="360" t="s">
        <v>3540</v>
      </c>
      <c r="H901" s="33" t="s">
        <v>1260</v>
      </c>
      <c r="I901" s="11">
        <v>3244</v>
      </c>
      <c r="J901" s="10" t="s">
        <v>33</v>
      </c>
      <c r="K901" s="60" t="s">
        <v>4386</v>
      </c>
      <c r="L901" s="185">
        <v>4</v>
      </c>
      <c r="M901" s="338" t="s">
        <v>4972</v>
      </c>
      <c r="N901" s="186"/>
      <c r="O901" s="212"/>
      <c r="P901" s="73" t="s">
        <v>2801</v>
      </c>
      <c r="Q901" s="187">
        <f t="shared" si="63"/>
        <v>14.095855</v>
      </c>
      <c r="R901" s="56" t="str">
        <f t="shared" si="60"/>
        <v>13,361</v>
      </c>
      <c r="S901" s="342" t="str">
        <f t="shared" si="61"/>
        <v>3244ET</v>
      </c>
      <c r="T901" s="24"/>
      <c r="U901" s="21"/>
      <c r="V901" s="24"/>
      <c r="W901" s="21"/>
      <c r="X901" s="21"/>
      <c r="Y901" s="78"/>
      <c r="Z901" s="82" t="s">
        <v>127</v>
      </c>
      <c r="AA901" s="82" t="s">
        <v>128</v>
      </c>
      <c r="AB901" s="82"/>
      <c r="AC901" s="82"/>
      <c r="AD901" s="82"/>
      <c r="AE901" s="82"/>
      <c r="AF901" s="82" t="s">
        <v>129</v>
      </c>
    </row>
    <row r="902" spans="1:32" customFormat="1" ht="40" customHeight="1" x14ac:dyDescent="1.05">
      <c r="A902" s="28">
        <v>21</v>
      </c>
      <c r="B902" s="270" t="s">
        <v>26</v>
      </c>
      <c r="C902" s="28">
        <v>7</v>
      </c>
      <c r="D902" s="293" t="s">
        <v>2802</v>
      </c>
      <c r="E902" s="54">
        <f t="shared" si="62"/>
        <v>44998</v>
      </c>
      <c r="F902" s="190">
        <v>44998</v>
      </c>
      <c r="G902" s="360" t="s">
        <v>3540</v>
      </c>
      <c r="H902" s="33" t="s">
        <v>1260</v>
      </c>
      <c r="I902" s="11">
        <v>3245</v>
      </c>
      <c r="J902" s="10" t="s">
        <v>33</v>
      </c>
      <c r="K902" s="60" t="s">
        <v>4387</v>
      </c>
      <c r="L902" s="185">
        <v>4</v>
      </c>
      <c r="M902" s="338" t="s">
        <v>4973</v>
      </c>
      <c r="N902" s="186"/>
      <c r="O902" s="212"/>
      <c r="P902" s="73" t="s">
        <v>2912</v>
      </c>
      <c r="Q902" s="187">
        <f t="shared" si="63"/>
        <v>14.095855</v>
      </c>
      <c r="R902" s="56" t="str">
        <f t="shared" si="60"/>
        <v>13,361</v>
      </c>
      <c r="S902" s="342" t="str">
        <f t="shared" si="61"/>
        <v>3245ET</v>
      </c>
      <c r="T902" s="24"/>
      <c r="U902" s="78"/>
      <c r="V902" s="77"/>
      <c r="W902" s="78"/>
      <c r="X902" s="78"/>
      <c r="Y902" s="21"/>
      <c r="Z902" s="82" t="s">
        <v>127</v>
      </c>
      <c r="AA902" s="82" t="s">
        <v>128</v>
      </c>
      <c r="AB902" s="82"/>
      <c r="AC902" s="82"/>
      <c r="AD902" s="82"/>
      <c r="AE902" s="82"/>
      <c r="AF902" s="82" t="s">
        <v>129</v>
      </c>
    </row>
    <row r="903" spans="1:32" customFormat="1" ht="40" customHeight="1" x14ac:dyDescent="1.05">
      <c r="A903" s="28">
        <v>9</v>
      </c>
      <c r="B903" s="270" t="s">
        <v>54</v>
      </c>
      <c r="C903" s="28">
        <v>4</v>
      </c>
      <c r="D903" s="294" t="s">
        <v>2575</v>
      </c>
      <c r="E903" s="54">
        <f t="shared" ref="E903:E958" si="64">SUM(F903)</f>
        <v>43717</v>
      </c>
      <c r="F903" s="188">
        <v>43717</v>
      </c>
      <c r="G903" s="360" t="s">
        <v>3554</v>
      </c>
      <c r="H903" s="4" t="s">
        <v>1260</v>
      </c>
      <c r="I903" s="11">
        <v>3311</v>
      </c>
      <c r="J903" s="10" t="s">
        <v>140</v>
      </c>
      <c r="K903" s="55" t="s">
        <v>4388</v>
      </c>
      <c r="L903" s="185">
        <v>1</v>
      </c>
      <c r="M903" s="338" t="s">
        <v>1168</v>
      </c>
      <c r="N903" s="186"/>
      <c r="O903" s="212"/>
      <c r="P903" s="73" t="s">
        <v>1169</v>
      </c>
      <c r="Q903" s="187">
        <f t="shared" si="63"/>
        <v>14.095855</v>
      </c>
      <c r="R903" s="56" t="str">
        <f t="shared" si="60"/>
        <v>13,361</v>
      </c>
      <c r="S903" s="342" t="str">
        <f t="shared" si="61"/>
        <v>3311SB</v>
      </c>
      <c r="T903" s="24"/>
      <c r="U903" s="21"/>
      <c r="V903" s="24"/>
      <c r="W903" s="21"/>
      <c r="X903" s="21"/>
      <c r="Y903" s="21"/>
      <c r="Z903" s="82" t="s">
        <v>127</v>
      </c>
      <c r="AA903" s="82" t="s">
        <v>128</v>
      </c>
      <c r="AB903" s="82"/>
      <c r="AC903" s="82"/>
      <c r="AD903" s="82"/>
      <c r="AE903" s="82"/>
      <c r="AF903" s="82" t="s">
        <v>129</v>
      </c>
    </row>
    <row r="904" spans="1:32" customFormat="1" ht="40" customHeight="1" thickBot="1" x14ac:dyDescent="1.1000000000000001">
      <c r="A904" s="28">
        <v>9</v>
      </c>
      <c r="B904" s="270" t="s">
        <v>54</v>
      </c>
      <c r="C904" s="28">
        <v>4</v>
      </c>
      <c r="D904" s="294" t="s">
        <v>2575</v>
      </c>
      <c r="E904" s="54">
        <f t="shared" si="64"/>
        <v>43514</v>
      </c>
      <c r="F904" s="188">
        <v>43514</v>
      </c>
      <c r="G904" s="360" t="s">
        <v>3554</v>
      </c>
      <c r="H904" s="4" t="s">
        <v>1260</v>
      </c>
      <c r="I904" s="11">
        <v>3312</v>
      </c>
      <c r="J904" s="10" t="s">
        <v>140</v>
      </c>
      <c r="K904" s="55" t="s">
        <v>4389</v>
      </c>
      <c r="L904" s="185">
        <v>1</v>
      </c>
      <c r="M904" s="338" t="s">
        <v>905</v>
      </c>
      <c r="N904" s="186"/>
      <c r="O904" s="212"/>
      <c r="P904" s="73" t="s">
        <v>906</v>
      </c>
      <c r="Q904" s="187">
        <f t="shared" si="63"/>
        <v>14.095855</v>
      </c>
      <c r="R904" s="56" t="str">
        <f t="shared" si="60"/>
        <v>13,361</v>
      </c>
      <c r="S904" s="342" t="str">
        <f t="shared" si="61"/>
        <v>3312SB</v>
      </c>
      <c r="T904" s="24"/>
      <c r="U904" s="21"/>
      <c r="V904" s="24"/>
      <c r="W904" s="21"/>
      <c r="X904" s="21"/>
      <c r="Y904" s="21"/>
      <c r="Z904" s="82" t="s">
        <v>127</v>
      </c>
      <c r="AA904" s="82" t="s">
        <v>128</v>
      </c>
      <c r="AB904" s="82"/>
      <c r="AC904" s="82"/>
      <c r="AD904" s="82"/>
      <c r="AE904" s="82"/>
      <c r="AF904" s="82" t="s">
        <v>129</v>
      </c>
    </row>
    <row r="905" spans="1:32" s="1" customFormat="1" ht="40" customHeight="1" thickBot="1" x14ac:dyDescent="1.1000000000000001">
      <c r="A905" s="28">
        <v>9</v>
      </c>
      <c r="B905" s="270" t="s">
        <v>54</v>
      </c>
      <c r="C905" s="28">
        <v>4</v>
      </c>
      <c r="D905" s="294" t="s">
        <v>2575</v>
      </c>
      <c r="E905" s="54">
        <f t="shared" si="64"/>
        <v>43199</v>
      </c>
      <c r="F905" s="188">
        <v>43199</v>
      </c>
      <c r="G905" s="360" t="s">
        <v>3554</v>
      </c>
      <c r="H905" s="4" t="s">
        <v>1260</v>
      </c>
      <c r="I905" s="11">
        <v>3313</v>
      </c>
      <c r="J905" s="10" t="s">
        <v>140</v>
      </c>
      <c r="K905" s="55" t="s">
        <v>4390</v>
      </c>
      <c r="L905" s="185">
        <v>1</v>
      </c>
      <c r="M905" s="338" t="s">
        <v>1793</v>
      </c>
      <c r="N905" s="186"/>
      <c r="O905" s="212"/>
      <c r="P905" s="73" t="s">
        <v>617</v>
      </c>
      <c r="Q905" s="187">
        <f t="shared" si="63"/>
        <v>14.095855</v>
      </c>
      <c r="R905" s="56" t="str">
        <f t="shared" si="60"/>
        <v>13,361</v>
      </c>
      <c r="S905" s="342" t="str">
        <f t="shared" si="61"/>
        <v>3313SB</v>
      </c>
      <c r="T905" s="24"/>
      <c r="U905" s="21"/>
      <c r="V905" s="24"/>
      <c r="W905" s="21"/>
      <c r="X905" s="21"/>
      <c r="Y905" s="21"/>
      <c r="Z905" s="83"/>
      <c r="AA905" s="83"/>
      <c r="AB905" s="84"/>
      <c r="AC905" s="85"/>
      <c r="AD905" s="85"/>
      <c r="AE905" s="86"/>
      <c r="AF905" s="83"/>
    </row>
    <row r="906" spans="1:32" customFormat="1" ht="40" customHeight="1" thickBot="1" x14ac:dyDescent="1.1000000000000001">
      <c r="A906" s="28">
        <v>9</v>
      </c>
      <c r="B906" s="270" t="s">
        <v>54</v>
      </c>
      <c r="C906" s="28">
        <v>4</v>
      </c>
      <c r="D906" s="294" t="s">
        <v>2575</v>
      </c>
      <c r="E906" s="54">
        <f t="shared" si="64"/>
        <v>42982</v>
      </c>
      <c r="F906" s="188">
        <v>42982</v>
      </c>
      <c r="G906" s="360" t="s">
        <v>3554</v>
      </c>
      <c r="H906" s="4" t="s">
        <v>1260</v>
      </c>
      <c r="I906" s="11">
        <v>3314</v>
      </c>
      <c r="J906" s="10" t="s">
        <v>140</v>
      </c>
      <c r="K906" s="55" t="s">
        <v>4391</v>
      </c>
      <c r="L906" s="185">
        <v>1</v>
      </c>
      <c r="M906" s="338" t="s">
        <v>487</v>
      </c>
      <c r="N906" s="186"/>
      <c r="O906" s="212"/>
      <c r="P906" s="73" t="s">
        <v>488</v>
      </c>
      <c r="Q906" s="187">
        <f t="shared" si="63"/>
        <v>14.095855</v>
      </c>
      <c r="R906" s="56" t="str">
        <f t="shared" si="60"/>
        <v>13,361</v>
      </c>
      <c r="S906" s="342" t="str">
        <f t="shared" si="61"/>
        <v>3314SB</v>
      </c>
      <c r="T906" s="25"/>
      <c r="U906" s="21"/>
      <c r="V906" s="24"/>
      <c r="W906" s="21"/>
      <c r="X906" s="21"/>
      <c r="Y906" s="21"/>
      <c r="Z906" s="83"/>
      <c r="AA906" s="83"/>
      <c r="AB906" s="84"/>
      <c r="AC906" s="85"/>
      <c r="AD906" s="85"/>
      <c r="AE906" s="86"/>
      <c r="AF906" s="83"/>
    </row>
    <row r="907" spans="1:32" customFormat="1" ht="40" customHeight="1" thickBot="1" x14ac:dyDescent="1.1000000000000001">
      <c r="A907" s="28">
        <v>9</v>
      </c>
      <c r="B907" s="270" t="s">
        <v>54</v>
      </c>
      <c r="C907" s="28">
        <v>4</v>
      </c>
      <c r="D907" s="294" t="s">
        <v>2585</v>
      </c>
      <c r="E907" s="54">
        <f>SUM(F907)</f>
        <v>45404</v>
      </c>
      <c r="F907" s="188">
        <v>45404</v>
      </c>
      <c r="G907" s="360" t="s">
        <v>3540</v>
      </c>
      <c r="H907" s="4" t="s">
        <v>1260</v>
      </c>
      <c r="I907" s="11">
        <v>3315</v>
      </c>
      <c r="J907" s="10" t="s">
        <v>33</v>
      </c>
      <c r="K907" s="55" t="s">
        <v>4392</v>
      </c>
      <c r="L907" s="185">
        <v>4</v>
      </c>
      <c r="M907" s="338" t="s">
        <v>4974</v>
      </c>
      <c r="N907" s="186"/>
      <c r="O907" s="212"/>
      <c r="P907" s="222" t="s">
        <v>3104</v>
      </c>
      <c r="Q907" s="187">
        <f t="shared" si="63"/>
        <v>14.095855</v>
      </c>
      <c r="R907" s="56" t="str">
        <f t="shared" si="60"/>
        <v>13,361</v>
      </c>
      <c r="S907" s="342" t="str">
        <f t="shared" si="61"/>
        <v>3315ET</v>
      </c>
      <c r="T907" s="24"/>
      <c r="U907" s="21"/>
      <c r="V907" s="24"/>
      <c r="W907" s="21"/>
      <c r="X907" s="21"/>
      <c r="Y907" s="21"/>
      <c r="Z907" s="83"/>
      <c r="AA907" s="83"/>
      <c r="AB907" s="84"/>
      <c r="AC907" s="85"/>
      <c r="AD907" s="85"/>
      <c r="AE907" s="86"/>
      <c r="AF907" s="83"/>
    </row>
    <row r="908" spans="1:32" customFormat="1" ht="40" customHeight="1" thickBot="1" x14ac:dyDescent="1.1000000000000001">
      <c r="A908" s="28">
        <v>9</v>
      </c>
      <c r="B908" s="270" t="s">
        <v>54</v>
      </c>
      <c r="C908" s="28">
        <v>4</v>
      </c>
      <c r="D908" s="294" t="s">
        <v>2586</v>
      </c>
      <c r="E908" s="54">
        <f t="shared" si="64"/>
        <v>42982</v>
      </c>
      <c r="F908" s="188">
        <v>42982</v>
      </c>
      <c r="G908" s="360" t="s">
        <v>3554</v>
      </c>
      <c r="H908" s="4" t="s">
        <v>1260</v>
      </c>
      <c r="I908" s="11">
        <v>3316</v>
      </c>
      <c r="J908" s="10" t="s">
        <v>140</v>
      </c>
      <c r="K908" s="55" t="s">
        <v>4393</v>
      </c>
      <c r="L908" s="185">
        <v>1</v>
      </c>
      <c r="M908" s="338" t="s">
        <v>489</v>
      </c>
      <c r="N908" s="186"/>
      <c r="O908" s="212"/>
      <c r="P908" s="73" t="s">
        <v>490</v>
      </c>
      <c r="Q908" s="187">
        <f t="shared" si="63"/>
        <v>14.095855</v>
      </c>
      <c r="R908" s="56" t="str">
        <f t="shared" si="60"/>
        <v>13,361</v>
      </c>
      <c r="S908" s="342" t="str">
        <f t="shared" si="61"/>
        <v>3316SB</v>
      </c>
      <c r="T908" s="24"/>
      <c r="U908" s="21"/>
      <c r="V908" s="24"/>
      <c r="W908" s="21"/>
      <c r="X908" s="21"/>
      <c r="Y908" s="21"/>
      <c r="Z908" s="83"/>
      <c r="AA908" s="83"/>
      <c r="AB908" s="84"/>
      <c r="AC908" s="85"/>
      <c r="AD908" s="85"/>
      <c r="AE908" s="86"/>
      <c r="AF908" s="83"/>
    </row>
    <row r="909" spans="1:32" customFormat="1" ht="40" customHeight="1" thickBot="1" x14ac:dyDescent="1.1000000000000001">
      <c r="A909" s="28">
        <v>9</v>
      </c>
      <c r="B909" s="270" t="s">
        <v>54</v>
      </c>
      <c r="C909" s="28">
        <v>4</v>
      </c>
      <c r="D909" s="294" t="s">
        <v>2587</v>
      </c>
      <c r="E909" s="54">
        <f t="shared" si="64"/>
        <v>42982</v>
      </c>
      <c r="F909" s="188">
        <v>42982</v>
      </c>
      <c r="G909" s="360" t="s">
        <v>3554</v>
      </c>
      <c r="H909" s="4" t="s">
        <v>1260</v>
      </c>
      <c r="I909" s="11">
        <v>3317</v>
      </c>
      <c r="J909" s="10" t="s">
        <v>140</v>
      </c>
      <c r="K909" s="55" t="s">
        <v>4394</v>
      </c>
      <c r="L909" s="185">
        <v>1</v>
      </c>
      <c r="M909" s="338" t="s">
        <v>491</v>
      </c>
      <c r="N909" s="186"/>
      <c r="O909" s="212"/>
      <c r="P909" s="222" t="s">
        <v>492</v>
      </c>
      <c r="Q909" s="187">
        <f t="shared" si="63"/>
        <v>14.095855</v>
      </c>
      <c r="R909" s="56" t="str">
        <f t="shared" si="60"/>
        <v>13,361</v>
      </c>
      <c r="S909" s="342" t="str">
        <f t="shared" si="61"/>
        <v>3317SB</v>
      </c>
      <c r="T909" s="24"/>
      <c r="U909" s="21"/>
      <c r="V909" s="24"/>
      <c r="W909" s="21"/>
      <c r="X909" s="21"/>
      <c r="Y909" s="21"/>
      <c r="Z909" s="82" t="s">
        <v>127</v>
      </c>
      <c r="AA909" s="82" t="s">
        <v>128</v>
      </c>
      <c r="AB909" s="82"/>
      <c r="AC909" s="82"/>
      <c r="AD909" s="82"/>
      <c r="AE909" s="82"/>
      <c r="AF909" s="82" t="s">
        <v>129</v>
      </c>
    </row>
    <row r="910" spans="1:32" customFormat="1" ht="40" customHeight="1" thickBot="1" x14ac:dyDescent="1.1000000000000001">
      <c r="A910" s="28">
        <v>9</v>
      </c>
      <c r="B910" s="270" t="s">
        <v>54</v>
      </c>
      <c r="C910" s="28">
        <v>4</v>
      </c>
      <c r="D910" s="294" t="s">
        <v>2588</v>
      </c>
      <c r="E910" s="54">
        <f t="shared" si="64"/>
        <v>42632</v>
      </c>
      <c r="F910" s="188">
        <v>42632</v>
      </c>
      <c r="G910" s="360" t="s">
        <v>3554</v>
      </c>
      <c r="H910" s="4" t="s">
        <v>1260</v>
      </c>
      <c r="I910" s="11">
        <v>3318</v>
      </c>
      <c r="J910" s="10" t="s">
        <v>140</v>
      </c>
      <c r="K910" s="55" t="s">
        <v>4395</v>
      </c>
      <c r="L910" s="185">
        <v>1</v>
      </c>
      <c r="M910" s="338" t="s">
        <v>1794</v>
      </c>
      <c r="N910" s="186"/>
      <c r="O910" s="212"/>
      <c r="P910" s="73" t="s">
        <v>344</v>
      </c>
      <c r="Q910" s="187">
        <f t="shared" si="63"/>
        <v>14.095855</v>
      </c>
      <c r="R910" s="56" t="str">
        <f t="shared" ref="R910:R973" si="65">IF($J910="ETR","16,40",IF($J910="OTR","16,40",IF($J910="RTR","16,40",IF($H910="M","8,44",IF($J910="O","10,90",IF($J910="E","10,90",IF($J910="","10,90","13,361")))))))</f>
        <v>13,361</v>
      </c>
      <c r="S910" s="342" t="str">
        <f t="shared" ref="S910:S973" si="66">I910&amp;""&amp;J910</f>
        <v>3318SB</v>
      </c>
      <c r="T910" s="24"/>
      <c r="U910" s="21"/>
      <c r="V910" s="24"/>
      <c r="W910" s="21"/>
      <c r="X910" s="21"/>
      <c r="Y910" s="21"/>
      <c r="Z910" s="83"/>
      <c r="AA910" s="83"/>
      <c r="AB910" s="84"/>
      <c r="AC910" s="85"/>
      <c r="AD910" s="85"/>
      <c r="AE910" s="86"/>
      <c r="AF910" s="83"/>
    </row>
    <row r="911" spans="1:32" customFormat="1" ht="40" customHeight="1" thickBot="1" x14ac:dyDescent="1.1000000000000001">
      <c r="A911" s="28">
        <v>9</v>
      </c>
      <c r="B911" s="270" t="s">
        <v>54</v>
      </c>
      <c r="C911" s="28">
        <v>4</v>
      </c>
      <c r="D911" s="294" t="s">
        <v>2589</v>
      </c>
      <c r="E911" s="54">
        <f t="shared" si="64"/>
        <v>42401</v>
      </c>
      <c r="F911" s="188">
        <v>42401</v>
      </c>
      <c r="G911" s="360" t="s">
        <v>3554</v>
      </c>
      <c r="H911" s="4" t="s">
        <v>1260</v>
      </c>
      <c r="I911" s="11">
        <v>3319</v>
      </c>
      <c r="J911" s="10" t="s">
        <v>140</v>
      </c>
      <c r="K911" s="55" t="s">
        <v>4396</v>
      </c>
      <c r="L911" s="185">
        <v>1</v>
      </c>
      <c r="M911" s="338" t="s">
        <v>1795</v>
      </c>
      <c r="N911" s="186"/>
      <c r="O911" s="212"/>
      <c r="P911" s="73" t="s">
        <v>241</v>
      </c>
      <c r="Q911" s="187">
        <f t="shared" si="63"/>
        <v>14.095855</v>
      </c>
      <c r="R911" s="56" t="str">
        <f t="shared" si="65"/>
        <v>13,361</v>
      </c>
      <c r="S911" s="342" t="str">
        <f t="shared" si="66"/>
        <v>3319SB</v>
      </c>
      <c r="T911" s="24"/>
      <c r="U911" s="21"/>
      <c r="V911" s="24"/>
      <c r="W911" s="21"/>
      <c r="X911" s="21"/>
      <c r="Y911" s="21"/>
      <c r="Z911" s="83"/>
      <c r="AA911" s="83"/>
      <c r="AB911" s="84"/>
      <c r="AC911" s="85"/>
      <c r="AD911" s="85"/>
      <c r="AE911" s="86"/>
      <c r="AF911" s="83"/>
    </row>
    <row r="912" spans="1:32" customFormat="1" ht="40" customHeight="1" thickBot="1" x14ac:dyDescent="1.1000000000000001">
      <c r="A912" s="28">
        <v>7</v>
      </c>
      <c r="B912" s="270" t="s">
        <v>50</v>
      </c>
      <c r="C912" s="28">
        <v>4</v>
      </c>
      <c r="D912" s="294" t="s">
        <v>2579</v>
      </c>
      <c r="E912" s="54">
        <f t="shared" si="64"/>
        <v>42248</v>
      </c>
      <c r="F912" s="188">
        <v>42248</v>
      </c>
      <c r="G912" s="360" t="s">
        <v>3554</v>
      </c>
      <c r="H912" s="4" t="s">
        <v>1260</v>
      </c>
      <c r="I912" s="11">
        <v>3320</v>
      </c>
      <c r="J912" s="10" t="s">
        <v>140</v>
      </c>
      <c r="K912" s="55" t="s">
        <v>4397</v>
      </c>
      <c r="L912" s="185">
        <v>1</v>
      </c>
      <c r="M912" s="338" t="s">
        <v>1796</v>
      </c>
      <c r="N912" s="186"/>
      <c r="O912" s="212"/>
      <c r="P912" s="73" t="s">
        <v>226</v>
      </c>
      <c r="Q912" s="187">
        <f t="shared" si="63"/>
        <v>14.095855</v>
      </c>
      <c r="R912" s="56" t="str">
        <f t="shared" si="65"/>
        <v>13,361</v>
      </c>
      <c r="S912" s="342" t="str">
        <f t="shared" si="66"/>
        <v>3320SB</v>
      </c>
      <c r="T912" s="24"/>
      <c r="U912" s="21"/>
      <c r="V912" s="24"/>
      <c r="W912" s="21"/>
      <c r="X912" s="21"/>
      <c r="Y912" s="21"/>
      <c r="Z912" s="83"/>
      <c r="AA912" s="83"/>
      <c r="AB912" s="84"/>
      <c r="AC912" s="85"/>
      <c r="AD912" s="85"/>
      <c r="AE912" s="86"/>
      <c r="AF912" s="83"/>
    </row>
    <row r="913" spans="1:32" customFormat="1" ht="40" customHeight="1" thickBot="1" x14ac:dyDescent="1.1000000000000001">
      <c r="A913" s="28">
        <v>7</v>
      </c>
      <c r="B913" s="270" t="s">
        <v>50</v>
      </c>
      <c r="C913" s="28">
        <v>4</v>
      </c>
      <c r="D913" s="294" t="s">
        <v>2590</v>
      </c>
      <c r="E913" s="54">
        <f t="shared" si="64"/>
        <v>45845</v>
      </c>
      <c r="F913" s="188">
        <v>45845</v>
      </c>
      <c r="G913" s="360" t="s">
        <v>3554</v>
      </c>
      <c r="H913" s="4" t="s">
        <v>1260</v>
      </c>
      <c r="I913" s="11">
        <v>3321</v>
      </c>
      <c r="J913" s="10" t="s">
        <v>140</v>
      </c>
      <c r="K913" s="55" t="s">
        <v>4398</v>
      </c>
      <c r="L913" s="185">
        <v>2</v>
      </c>
      <c r="M913" s="241">
        <v>9782758556756</v>
      </c>
      <c r="N913" s="189" t="s">
        <v>2960</v>
      </c>
      <c r="O913" s="259">
        <v>45845</v>
      </c>
      <c r="P913" s="73" t="s">
        <v>5336</v>
      </c>
      <c r="Q913" s="187">
        <f t="shared" si="63"/>
        <v>14.095855</v>
      </c>
      <c r="R913" s="56" t="str">
        <f t="shared" si="65"/>
        <v>13,361</v>
      </c>
      <c r="S913" s="342" t="str">
        <f t="shared" si="66"/>
        <v>3321SB</v>
      </c>
      <c r="T913" s="24"/>
      <c r="U913" s="21"/>
      <c r="V913" s="24"/>
      <c r="W913" s="21"/>
      <c r="X913" s="21"/>
      <c r="Y913" s="21"/>
      <c r="Z913" s="83"/>
      <c r="AA913" s="83"/>
      <c r="AB913" s="84"/>
      <c r="AC913" s="85"/>
      <c r="AD913" s="85"/>
      <c r="AE913" s="86"/>
      <c r="AF913" s="83"/>
    </row>
    <row r="914" spans="1:32" customFormat="1" ht="40" customHeight="1" thickBot="1" x14ac:dyDescent="1.1000000000000001">
      <c r="A914" s="28">
        <v>7</v>
      </c>
      <c r="B914" s="270" t="s">
        <v>50</v>
      </c>
      <c r="C914" s="28">
        <v>4</v>
      </c>
      <c r="D914" s="294" t="s">
        <v>2591</v>
      </c>
      <c r="E914" s="54">
        <f t="shared" si="64"/>
        <v>43864</v>
      </c>
      <c r="F914" s="188">
        <v>43864</v>
      </c>
      <c r="G914" s="360" t="s">
        <v>3554</v>
      </c>
      <c r="H914" s="4" t="s">
        <v>1260</v>
      </c>
      <c r="I914" s="11">
        <v>3322</v>
      </c>
      <c r="J914" s="10" t="s">
        <v>140</v>
      </c>
      <c r="K914" s="55" t="s">
        <v>4399</v>
      </c>
      <c r="L914" s="185">
        <v>1</v>
      </c>
      <c r="M914" s="338" t="s">
        <v>2016</v>
      </c>
      <c r="N914" s="186"/>
      <c r="O914" s="212"/>
      <c r="P914" s="73" t="s">
        <v>2017</v>
      </c>
      <c r="Q914" s="187">
        <f t="shared" si="63"/>
        <v>14.095855</v>
      </c>
      <c r="R914" s="56" t="str">
        <f t="shared" si="65"/>
        <v>13,361</v>
      </c>
      <c r="S914" s="342" t="str">
        <f t="shared" si="66"/>
        <v>3322SB</v>
      </c>
      <c r="T914" s="24"/>
      <c r="U914" s="21"/>
      <c r="V914" s="24"/>
      <c r="W914" s="21"/>
      <c r="X914" s="21"/>
      <c r="Y914" s="21"/>
      <c r="Z914" s="83"/>
      <c r="AA914" s="83"/>
      <c r="AB914" s="84"/>
      <c r="AC914" s="85"/>
      <c r="AD914" s="85"/>
      <c r="AE914" s="86"/>
      <c r="AF914" s="83"/>
    </row>
    <row r="915" spans="1:32" customFormat="1" ht="40" customHeight="1" thickBot="1" x14ac:dyDescent="1.1000000000000001">
      <c r="A915" s="28">
        <v>11</v>
      </c>
      <c r="B915" s="270" t="s">
        <v>38</v>
      </c>
      <c r="C915" s="28">
        <v>4</v>
      </c>
      <c r="D915" s="294" t="s">
        <v>2592</v>
      </c>
      <c r="E915" s="54">
        <f t="shared" si="64"/>
        <v>43997</v>
      </c>
      <c r="F915" s="188">
        <v>43997</v>
      </c>
      <c r="G915" s="360" t="s">
        <v>3540</v>
      </c>
      <c r="H915" s="4" t="s">
        <v>1260</v>
      </c>
      <c r="I915" s="11">
        <v>3323</v>
      </c>
      <c r="J915" s="10" t="s">
        <v>33</v>
      </c>
      <c r="K915" s="55" t="s">
        <v>4400</v>
      </c>
      <c r="L915" s="185">
        <v>3</v>
      </c>
      <c r="M915" s="338" t="s">
        <v>4975</v>
      </c>
      <c r="N915" s="186"/>
      <c r="O915" s="238"/>
      <c r="P915" s="73" t="s">
        <v>2075</v>
      </c>
      <c r="Q915" s="187">
        <f t="shared" si="63"/>
        <v>14.095855</v>
      </c>
      <c r="R915" s="56" t="str">
        <f t="shared" si="65"/>
        <v>13,361</v>
      </c>
      <c r="S915" s="342" t="str">
        <f t="shared" si="66"/>
        <v>3323ET</v>
      </c>
      <c r="T915" s="24"/>
      <c r="U915" s="21"/>
      <c r="V915" s="24"/>
      <c r="W915" s="21"/>
      <c r="X915" s="21"/>
      <c r="Y915" s="21"/>
      <c r="Z915" s="83"/>
      <c r="AA915" s="83"/>
      <c r="AB915" s="84"/>
      <c r="AC915" s="85"/>
      <c r="AD915" s="85"/>
      <c r="AE915" s="86"/>
      <c r="AF915" s="83"/>
    </row>
    <row r="916" spans="1:32" customFormat="1" ht="40" customHeight="1" thickBot="1" x14ac:dyDescent="1.1000000000000001">
      <c r="A916" s="28">
        <v>11</v>
      </c>
      <c r="B916" s="270" t="s">
        <v>38</v>
      </c>
      <c r="C916" s="28">
        <v>4</v>
      </c>
      <c r="D916" s="294" t="s">
        <v>2593</v>
      </c>
      <c r="E916" s="54">
        <f>SUM(F916)</f>
        <v>43997</v>
      </c>
      <c r="F916" s="188">
        <v>43997</v>
      </c>
      <c r="G916" s="360" t="s">
        <v>3540</v>
      </c>
      <c r="H916" s="4" t="s">
        <v>1260</v>
      </c>
      <c r="I916" s="11">
        <v>3324</v>
      </c>
      <c r="J916" s="10" t="s">
        <v>33</v>
      </c>
      <c r="K916" s="55" t="s">
        <v>4401</v>
      </c>
      <c r="L916" s="185">
        <v>3</v>
      </c>
      <c r="M916" s="338" t="s">
        <v>4976</v>
      </c>
      <c r="N916" s="186"/>
      <c r="O916" s="238"/>
      <c r="P916" s="73" t="s">
        <v>2076</v>
      </c>
      <c r="Q916" s="187">
        <f t="shared" si="63"/>
        <v>14.095855</v>
      </c>
      <c r="R916" s="56" t="str">
        <f t="shared" si="65"/>
        <v>13,361</v>
      </c>
      <c r="S916" s="342" t="str">
        <f t="shared" si="66"/>
        <v>3324ET</v>
      </c>
      <c r="T916" s="24"/>
      <c r="U916" s="21"/>
      <c r="V916" s="24"/>
      <c r="W916" s="21"/>
      <c r="X916" s="21"/>
      <c r="Y916" s="21"/>
      <c r="Z916" s="82" t="s">
        <v>127</v>
      </c>
      <c r="AA916" s="82" t="s">
        <v>128</v>
      </c>
      <c r="AB916" s="82"/>
      <c r="AC916" s="82"/>
      <c r="AD916" s="82"/>
      <c r="AE916" s="82"/>
      <c r="AF916" s="82" t="s">
        <v>129</v>
      </c>
    </row>
    <row r="917" spans="1:32" customFormat="1" ht="40" customHeight="1" thickBot="1" x14ac:dyDescent="1.1000000000000001">
      <c r="A917" s="28">
        <v>11</v>
      </c>
      <c r="B917" s="270" t="s">
        <v>38</v>
      </c>
      <c r="C917" s="28">
        <v>4</v>
      </c>
      <c r="D917" s="294" t="s">
        <v>2593</v>
      </c>
      <c r="E917" s="54">
        <f>SUM(F917)</f>
        <v>45769</v>
      </c>
      <c r="F917" s="188">
        <v>45769</v>
      </c>
      <c r="G917" s="360" t="s">
        <v>3540</v>
      </c>
      <c r="H917" s="4" t="s">
        <v>1260</v>
      </c>
      <c r="I917" s="11">
        <v>3325</v>
      </c>
      <c r="J917" s="10" t="s">
        <v>32</v>
      </c>
      <c r="K917" s="55" t="s">
        <v>3187</v>
      </c>
      <c r="L917" s="185">
        <v>4</v>
      </c>
      <c r="M917" s="241">
        <v>9782758557067</v>
      </c>
      <c r="N917" s="186"/>
      <c r="O917" s="212"/>
      <c r="P917" s="222" t="s">
        <v>5295</v>
      </c>
      <c r="Q917" s="187">
        <f t="shared" si="63"/>
        <v>14.095855</v>
      </c>
      <c r="R917" s="56" t="str">
        <f t="shared" si="65"/>
        <v>13,361</v>
      </c>
      <c r="S917" s="342" t="str">
        <f t="shared" si="66"/>
        <v>3325OT</v>
      </c>
      <c r="T917" s="24"/>
      <c r="U917" s="21"/>
      <c r="V917" s="24"/>
      <c r="W917" s="21"/>
      <c r="X917" s="21"/>
      <c r="Y917" s="20"/>
      <c r="Z917" s="83" t="s">
        <v>130</v>
      </c>
      <c r="AA917" s="83" t="s">
        <v>131</v>
      </c>
      <c r="AB917" s="84"/>
      <c r="AC917" s="85"/>
      <c r="AD917" s="85"/>
      <c r="AE917" s="86"/>
      <c r="AF917" s="83" t="s">
        <v>132</v>
      </c>
    </row>
    <row r="918" spans="1:32" customFormat="1" ht="40" customHeight="1" x14ac:dyDescent="1.05">
      <c r="A918" s="28">
        <v>11</v>
      </c>
      <c r="B918" s="270" t="s">
        <v>38</v>
      </c>
      <c r="C918" s="28">
        <v>4</v>
      </c>
      <c r="D918" s="294" t="s">
        <v>2593</v>
      </c>
      <c r="E918" s="54">
        <f>SUM(F918)</f>
        <v>45376</v>
      </c>
      <c r="F918" s="188">
        <v>45376</v>
      </c>
      <c r="G918" s="360" t="s">
        <v>3540</v>
      </c>
      <c r="H918" s="4" t="s">
        <v>1260</v>
      </c>
      <c r="I918" s="11">
        <v>3326</v>
      </c>
      <c r="J918" s="10" t="s">
        <v>33</v>
      </c>
      <c r="K918" s="55" t="s">
        <v>4402</v>
      </c>
      <c r="L918" s="185">
        <v>4</v>
      </c>
      <c r="M918" s="338" t="s">
        <v>4977</v>
      </c>
      <c r="N918" s="186"/>
      <c r="O918" s="212"/>
      <c r="P918" s="73" t="s">
        <v>3093</v>
      </c>
      <c r="Q918" s="187">
        <f t="shared" si="63"/>
        <v>14.095855</v>
      </c>
      <c r="R918" s="56" t="str">
        <f t="shared" si="65"/>
        <v>13,361</v>
      </c>
      <c r="S918" s="342" t="str">
        <f t="shared" si="66"/>
        <v>3326ET</v>
      </c>
      <c r="T918" s="24"/>
      <c r="U918" s="21"/>
      <c r="V918" s="24"/>
      <c r="W918" s="21"/>
      <c r="X918" s="20"/>
      <c r="Y918" s="20"/>
      <c r="Z918" s="82" t="s">
        <v>127</v>
      </c>
      <c r="AA918" s="82" t="s">
        <v>128</v>
      </c>
      <c r="AB918" s="82"/>
      <c r="AC918" s="82"/>
      <c r="AD918" s="82"/>
      <c r="AE918" s="82"/>
      <c r="AF918" s="82" t="s">
        <v>129</v>
      </c>
    </row>
    <row r="919" spans="1:32" customFormat="1" ht="40" customHeight="1" x14ac:dyDescent="1.05">
      <c r="A919" s="28">
        <v>11</v>
      </c>
      <c r="B919" s="270" t="s">
        <v>38</v>
      </c>
      <c r="C919" s="28">
        <v>4</v>
      </c>
      <c r="D919" s="293" t="s">
        <v>2646</v>
      </c>
      <c r="E919" s="54">
        <f t="shared" si="64"/>
        <v>45474</v>
      </c>
      <c r="F919" s="190">
        <v>45474</v>
      </c>
      <c r="G919" s="360" t="s">
        <v>3540</v>
      </c>
      <c r="H919" s="33" t="s">
        <v>1260</v>
      </c>
      <c r="I919" s="11">
        <v>3327</v>
      </c>
      <c r="J919" s="10" t="s">
        <v>33</v>
      </c>
      <c r="K919" s="60" t="s">
        <v>4403</v>
      </c>
      <c r="L919" s="185">
        <v>5</v>
      </c>
      <c r="M919" s="338" t="s">
        <v>4978</v>
      </c>
      <c r="N919" s="186"/>
      <c r="O919" s="212"/>
      <c r="P919" s="73" t="s">
        <v>3120</v>
      </c>
      <c r="Q919" s="187">
        <f t="shared" si="63"/>
        <v>14.095855</v>
      </c>
      <c r="R919" s="56" t="str">
        <f t="shared" si="65"/>
        <v>13,361</v>
      </c>
      <c r="S919" s="342" t="str">
        <f t="shared" si="66"/>
        <v>3327ET</v>
      </c>
      <c r="T919" s="24"/>
      <c r="U919" s="21"/>
      <c r="V919" s="24"/>
      <c r="W919" s="21"/>
      <c r="X919" s="20"/>
      <c r="Y919" s="21"/>
      <c r="Z919" s="82" t="s">
        <v>127</v>
      </c>
      <c r="AA919" s="82" t="s">
        <v>128</v>
      </c>
      <c r="AB919" s="82"/>
      <c r="AC919" s="82"/>
      <c r="AD919" s="82"/>
      <c r="AE919" s="82"/>
      <c r="AF919" s="82" t="s">
        <v>129</v>
      </c>
    </row>
    <row r="920" spans="1:32" customFormat="1" ht="40" customHeight="1" x14ac:dyDescent="1.05">
      <c r="A920" s="28">
        <v>11</v>
      </c>
      <c r="B920" s="270" t="s">
        <v>38</v>
      </c>
      <c r="C920" s="28">
        <v>4</v>
      </c>
      <c r="D920" s="293" t="s">
        <v>2594</v>
      </c>
      <c r="E920" s="54">
        <f t="shared" si="64"/>
        <v>45474</v>
      </c>
      <c r="F920" s="190">
        <v>45474</v>
      </c>
      <c r="G920" s="360" t="s">
        <v>3540</v>
      </c>
      <c r="H920" s="33" t="s">
        <v>1260</v>
      </c>
      <c r="I920" s="11">
        <v>3327</v>
      </c>
      <c r="J920" s="10" t="s">
        <v>32</v>
      </c>
      <c r="K920" s="60" t="s">
        <v>4404</v>
      </c>
      <c r="L920" s="185">
        <v>5</v>
      </c>
      <c r="M920" s="338" t="s">
        <v>4979</v>
      </c>
      <c r="N920" s="186"/>
      <c r="O920" s="212"/>
      <c r="P920" s="73" t="s">
        <v>3121</v>
      </c>
      <c r="Q920" s="187">
        <f t="shared" si="63"/>
        <v>14.095855</v>
      </c>
      <c r="R920" s="56" t="str">
        <f t="shared" si="65"/>
        <v>13,361</v>
      </c>
      <c r="S920" s="342" t="str">
        <f t="shared" si="66"/>
        <v>3327OT</v>
      </c>
      <c r="T920" s="24"/>
      <c r="U920" s="21"/>
      <c r="V920" s="24"/>
      <c r="W920" s="21"/>
      <c r="X920" s="21"/>
      <c r="Y920" s="21"/>
      <c r="Z920" s="82" t="s">
        <v>127</v>
      </c>
      <c r="AA920" s="82" t="s">
        <v>128</v>
      </c>
      <c r="AB920" s="82"/>
      <c r="AC920" s="82"/>
      <c r="AD920" s="82"/>
      <c r="AE920" s="82"/>
      <c r="AF920" s="82" t="s">
        <v>129</v>
      </c>
    </row>
    <row r="921" spans="1:32" customFormat="1" ht="40" customHeight="1" x14ac:dyDescent="1.05">
      <c r="A921" s="28">
        <v>18</v>
      </c>
      <c r="B921" s="270" t="s">
        <v>107</v>
      </c>
      <c r="C921" s="28">
        <v>7</v>
      </c>
      <c r="D921" s="293" t="s">
        <v>2644</v>
      </c>
      <c r="E921" s="54">
        <f t="shared" si="64"/>
        <v>43535</v>
      </c>
      <c r="F921" s="190">
        <v>43535</v>
      </c>
      <c r="G921" s="360" t="s">
        <v>3540</v>
      </c>
      <c r="H921" s="33" t="s">
        <v>1260</v>
      </c>
      <c r="I921" s="11">
        <v>3328</v>
      </c>
      <c r="J921" s="10" t="s">
        <v>32</v>
      </c>
      <c r="K921" s="60" t="s">
        <v>4405</v>
      </c>
      <c r="L921" s="185">
        <v>4</v>
      </c>
      <c r="M921" s="338" t="s">
        <v>957</v>
      </c>
      <c r="N921" s="186"/>
      <c r="O921" s="212"/>
      <c r="P921" s="73" t="s">
        <v>958</v>
      </c>
      <c r="Q921" s="187">
        <f t="shared" si="63"/>
        <v>14.095855</v>
      </c>
      <c r="R921" s="56" t="str">
        <f t="shared" si="65"/>
        <v>13,361</v>
      </c>
      <c r="S921" s="342" t="str">
        <f t="shared" si="66"/>
        <v>3328OT</v>
      </c>
      <c r="T921" s="24"/>
      <c r="U921" s="21"/>
      <c r="V921" s="24"/>
      <c r="W921" s="21"/>
      <c r="X921" s="21"/>
      <c r="Y921" s="21"/>
      <c r="Z921" s="82" t="s">
        <v>127</v>
      </c>
      <c r="AA921" s="82" t="s">
        <v>128</v>
      </c>
      <c r="AB921" s="82"/>
      <c r="AC921" s="82"/>
      <c r="AD921" s="82"/>
      <c r="AE921" s="82"/>
      <c r="AF921" s="82" t="s">
        <v>129</v>
      </c>
    </row>
    <row r="922" spans="1:32" customFormat="1" ht="40" customHeight="1" x14ac:dyDescent="1.05">
      <c r="A922" s="28">
        <v>18</v>
      </c>
      <c r="B922" s="270" t="s">
        <v>107</v>
      </c>
      <c r="C922" s="28">
        <v>7</v>
      </c>
      <c r="D922" s="293" t="s">
        <v>2647</v>
      </c>
      <c r="E922" s="54">
        <f t="shared" si="64"/>
        <v>45376</v>
      </c>
      <c r="F922" s="190">
        <v>45376</v>
      </c>
      <c r="G922" s="360" t="s">
        <v>3540</v>
      </c>
      <c r="H922" s="33" t="s">
        <v>1260</v>
      </c>
      <c r="I922" s="11">
        <v>3330</v>
      </c>
      <c r="J922" s="10" t="s">
        <v>32</v>
      </c>
      <c r="K922" s="55" t="s">
        <v>4406</v>
      </c>
      <c r="L922" s="185">
        <v>5</v>
      </c>
      <c r="M922" s="338" t="s">
        <v>4980</v>
      </c>
      <c r="N922" s="186"/>
      <c r="O922" s="212"/>
      <c r="P922" s="222" t="s">
        <v>3094</v>
      </c>
      <c r="Q922" s="187">
        <f t="shared" si="63"/>
        <v>14.095855</v>
      </c>
      <c r="R922" s="56" t="str">
        <f t="shared" si="65"/>
        <v>13,361</v>
      </c>
      <c r="S922" s="342" t="str">
        <f t="shared" si="66"/>
        <v>3330OT</v>
      </c>
      <c r="T922" s="24"/>
      <c r="U922" s="21"/>
      <c r="V922" s="24"/>
      <c r="W922" s="21"/>
      <c r="X922" s="21"/>
      <c r="Y922" s="21"/>
      <c r="Z922" s="82" t="s">
        <v>127</v>
      </c>
      <c r="AA922" s="82" t="s">
        <v>128</v>
      </c>
      <c r="AB922" s="82"/>
      <c r="AC922" s="82"/>
      <c r="AD922" s="82"/>
      <c r="AE922" s="82"/>
      <c r="AF922" s="82" t="s">
        <v>129</v>
      </c>
    </row>
    <row r="923" spans="1:32" customFormat="1" ht="40" customHeight="1" x14ac:dyDescent="1.05">
      <c r="A923" s="28">
        <v>18</v>
      </c>
      <c r="B923" s="270" t="s">
        <v>107</v>
      </c>
      <c r="C923" s="28">
        <v>7</v>
      </c>
      <c r="D923" s="293" t="s">
        <v>2648</v>
      </c>
      <c r="E923" s="54">
        <f t="shared" si="64"/>
        <v>45474</v>
      </c>
      <c r="F923" s="190">
        <v>45474</v>
      </c>
      <c r="G923" s="360" t="s">
        <v>3540</v>
      </c>
      <c r="H923" s="33" t="s">
        <v>1260</v>
      </c>
      <c r="I923" s="11">
        <v>3331</v>
      </c>
      <c r="J923" s="10" t="s">
        <v>32</v>
      </c>
      <c r="K923" s="60" t="s">
        <v>4407</v>
      </c>
      <c r="L923" s="185">
        <v>5</v>
      </c>
      <c r="M923" s="338" t="s">
        <v>4981</v>
      </c>
      <c r="N923" s="186"/>
      <c r="O923" s="212"/>
      <c r="P923" s="221" t="s">
        <v>3122</v>
      </c>
      <c r="Q923" s="187">
        <f t="shared" si="63"/>
        <v>14.095855</v>
      </c>
      <c r="R923" s="56" t="str">
        <f t="shared" si="65"/>
        <v>13,361</v>
      </c>
      <c r="S923" s="342" t="str">
        <f t="shared" si="66"/>
        <v>3331OT</v>
      </c>
      <c r="T923" s="24"/>
      <c r="U923" s="21"/>
      <c r="V923" s="24"/>
      <c r="W923" s="21"/>
      <c r="X923" s="21"/>
      <c r="Y923" s="21"/>
      <c r="Z923" s="82" t="s">
        <v>127</v>
      </c>
      <c r="AA923" s="82" t="s">
        <v>128</v>
      </c>
      <c r="AB923" s="82"/>
      <c r="AC923" s="82"/>
      <c r="AD923" s="82"/>
      <c r="AE923" s="82"/>
      <c r="AF923" s="82" t="s">
        <v>129</v>
      </c>
    </row>
    <row r="924" spans="1:32" s="1" customFormat="1" ht="40" customHeight="1" x14ac:dyDescent="1.05">
      <c r="A924" s="28">
        <v>18</v>
      </c>
      <c r="B924" s="270" t="s">
        <v>107</v>
      </c>
      <c r="C924" s="28">
        <v>7</v>
      </c>
      <c r="D924" s="294" t="s">
        <v>2648</v>
      </c>
      <c r="E924" s="54">
        <f t="shared" si="64"/>
        <v>44697</v>
      </c>
      <c r="F924" s="190">
        <v>44697</v>
      </c>
      <c r="G924" s="360" t="s">
        <v>3540</v>
      </c>
      <c r="H924" s="4" t="s">
        <v>1260</v>
      </c>
      <c r="I924" s="11">
        <v>3332</v>
      </c>
      <c r="J924" s="10" t="s">
        <v>32</v>
      </c>
      <c r="K924" s="55" t="s">
        <v>4408</v>
      </c>
      <c r="L924" s="185">
        <v>6</v>
      </c>
      <c r="M924" s="338" t="s">
        <v>4982</v>
      </c>
      <c r="N924" s="186"/>
      <c r="O924" s="212"/>
      <c r="P924" s="73" t="s">
        <v>2820</v>
      </c>
      <c r="Q924" s="187">
        <f t="shared" si="63"/>
        <v>14.095855</v>
      </c>
      <c r="R924" s="56" t="str">
        <f t="shared" si="65"/>
        <v>13,361</v>
      </c>
      <c r="S924" s="342" t="str">
        <f t="shared" si="66"/>
        <v>3332OT</v>
      </c>
      <c r="T924" s="24"/>
      <c r="U924" s="21"/>
      <c r="V924" s="24"/>
      <c r="W924" s="21"/>
      <c r="X924" s="21"/>
      <c r="Y924" s="21"/>
      <c r="Z924" s="82" t="s">
        <v>127</v>
      </c>
      <c r="AA924" s="82" t="s">
        <v>128</v>
      </c>
      <c r="AB924" s="82"/>
      <c r="AC924" s="82"/>
      <c r="AD924" s="82"/>
      <c r="AE924" s="82"/>
      <c r="AF924" s="82" t="s">
        <v>129</v>
      </c>
    </row>
    <row r="925" spans="1:32" s="1" customFormat="1" ht="40" customHeight="1" x14ac:dyDescent="1.05">
      <c r="A925" s="28">
        <v>18</v>
      </c>
      <c r="B925" s="270" t="s">
        <v>107</v>
      </c>
      <c r="C925" s="28">
        <v>7</v>
      </c>
      <c r="D925" s="294" t="s">
        <v>2582</v>
      </c>
      <c r="E925" s="54">
        <f t="shared" si="64"/>
        <v>44697</v>
      </c>
      <c r="F925" s="188">
        <v>44697</v>
      </c>
      <c r="G925" s="360" t="s">
        <v>3540</v>
      </c>
      <c r="H925" s="4" t="s">
        <v>1260</v>
      </c>
      <c r="I925" s="11">
        <v>3333</v>
      </c>
      <c r="J925" s="10" t="s">
        <v>32</v>
      </c>
      <c r="K925" s="55" t="s">
        <v>4409</v>
      </c>
      <c r="L925" s="185">
        <v>6</v>
      </c>
      <c r="M925" s="338" t="s">
        <v>4983</v>
      </c>
      <c r="N925" s="186"/>
      <c r="O925" s="212"/>
      <c r="P925" s="73" t="s">
        <v>2821</v>
      </c>
      <c r="Q925" s="187">
        <f t="shared" si="63"/>
        <v>14.095855</v>
      </c>
      <c r="R925" s="56" t="str">
        <f t="shared" si="65"/>
        <v>13,361</v>
      </c>
      <c r="S925" s="342" t="str">
        <f t="shared" si="66"/>
        <v>3333OT</v>
      </c>
      <c r="T925" s="24"/>
      <c r="U925" s="21"/>
      <c r="V925" s="24"/>
      <c r="W925" s="21"/>
      <c r="X925" s="21"/>
      <c r="Y925" s="21"/>
      <c r="Z925" s="82" t="s">
        <v>127</v>
      </c>
      <c r="AA925" s="82" t="s">
        <v>128</v>
      </c>
      <c r="AB925" s="82"/>
      <c r="AC925" s="82"/>
      <c r="AD925" s="82"/>
      <c r="AE925" s="82"/>
      <c r="AF925" s="82" t="s">
        <v>129</v>
      </c>
    </row>
    <row r="926" spans="1:32" s="1" customFormat="1" ht="40" customHeight="1" x14ac:dyDescent="1.05">
      <c r="A926" s="28">
        <v>18</v>
      </c>
      <c r="B926" s="270" t="s">
        <v>107</v>
      </c>
      <c r="C926" s="28">
        <v>7</v>
      </c>
      <c r="D926" s="294" t="s">
        <v>2571</v>
      </c>
      <c r="E926" s="54">
        <f t="shared" si="64"/>
        <v>44347</v>
      </c>
      <c r="F926" s="188">
        <v>44347</v>
      </c>
      <c r="G926" s="360" t="s">
        <v>3540</v>
      </c>
      <c r="H926" s="4" t="s">
        <v>1260</v>
      </c>
      <c r="I926" s="11">
        <v>3334</v>
      </c>
      <c r="J926" s="10" t="s">
        <v>32</v>
      </c>
      <c r="K926" s="55" t="s">
        <v>4410</v>
      </c>
      <c r="L926" s="185">
        <v>5</v>
      </c>
      <c r="M926" s="338" t="s">
        <v>4984</v>
      </c>
      <c r="N926" s="204"/>
      <c r="O926" s="238"/>
      <c r="P926" s="73" t="s">
        <v>2225</v>
      </c>
      <c r="Q926" s="187">
        <f t="shared" si="63"/>
        <v>14.095855</v>
      </c>
      <c r="R926" s="56" t="str">
        <f t="shared" si="65"/>
        <v>13,361</v>
      </c>
      <c r="S926" s="342" t="str">
        <f t="shared" si="66"/>
        <v>3334OT</v>
      </c>
      <c r="T926" s="25"/>
      <c r="U926" s="21"/>
      <c r="V926" s="24"/>
      <c r="W926" s="21"/>
      <c r="X926" s="21"/>
      <c r="Y926" s="21"/>
      <c r="Z926" s="82" t="s">
        <v>127</v>
      </c>
      <c r="AA926" s="82" t="s">
        <v>128</v>
      </c>
      <c r="AB926" s="82"/>
      <c r="AC926" s="82"/>
      <c r="AD926" s="82"/>
      <c r="AE926" s="82"/>
      <c r="AF926" s="82" t="s">
        <v>129</v>
      </c>
    </row>
    <row r="927" spans="1:32" customFormat="1" ht="40" customHeight="1" x14ac:dyDescent="1.05">
      <c r="A927" s="28">
        <v>18</v>
      </c>
      <c r="B927" s="270" t="s">
        <v>107</v>
      </c>
      <c r="C927" s="28">
        <v>7</v>
      </c>
      <c r="D927" s="294" t="s">
        <v>2682</v>
      </c>
      <c r="E927" s="54">
        <f t="shared" si="64"/>
        <v>44347</v>
      </c>
      <c r="F927" s="188">
        <v>44347</v>
      </c>
      <c r="G927" s="360" t="s">
        <v>3540</v>
      </c>
      <c r="H927" s="4" t="s">
        <v>1260</v>
      </c>
      <c r="I927" s="11">
        <v>3335</v>
      </c>
      <c r="J927" s="10" t="s">
        <v>33</v>
      </c>
      <c r="K927" s="55" t="s">
        <v>4411</v>
      </c>
      <c r="L927" s="185">
        <v>6</v>
      </c>
      <c r="M927" s="338" t="s">
        <v>4985</v>
      </c>
      <c r="N927" s="204"/>
      <c r="O927" s="238"/>
      <c r="P927" s="73" t="s">
        <v>2226</v>
      </c>
      <c r="Q927" s="187">
        <f t="shared" si="63"/>
        <v>14.095855</v>
      </c>
      <c r="R927" s="56" t="str">
        <f t="shared" si="65"/>
        <v>13,361</v>
      </c>
      <c r="S927" s="342" t="str">
        <f t="shared" si="66"/>
        <v>3335ET</v>
      </c>
      <c r="T927" s="25"/>
      <c r="U927" s="21"/>
      <c r="V927" s="24"/>
      <c r="W927" s="21"/>
      <c r="X927" s="21"/>
      <c r="Y927" s="21"/>
      <c r="Z927" s="82" t="s">
        <v>127</v>
      </c>
      <c r="AA927" s="82" t="s">
        <v>128</v>
      </c>
      <c r="AB927" s="82"/>
      <c r="AC927" s="82"/>
      <c r="AD927" s="82"/>
      <c r="AE927" s="82"/>
      <c r="AF927" s="82" t="s">
        <v>129</v>
      </c>
    </row>
    <row r="928" spans="1:32" customFormat="1" ht="40" customHeight="1" x14ac:dyDescent="1.05">
      <c r="A928" s="28">
        <v>18</v>
      </c>
      <c r="B928" s="270" t="s">
        <v>107</v>
      </c>
      <c r="C928" s="28">
        <v>7</v>
      </c>
      <c r="D928" s="294" t="s">
        <v>2571</v>
      </c>
      <c r="E928" s="54">
        <f t="shared" si="64"/>
        <v>44599</v>
      </c>
      <c r="F928" s="188">
        <v>44599</v>
      </c>
      <c r="G928" s="360" t="s">
        <v>3540</v>
      </c>
      <c r="H928" s="4" t="s">
        <v>1260</v>
      </c>
      <c r="I928" s="11">
        <v>3335</v>
      </c>
      <c r="J928" s="10" t="s">
        <v>32</v>
      </c>
      <c r="K928" s="55" t="s">
        <v>4412</v>
      </c>
      <c r="L928" s="185">
        <v>5</v>
      </c>
      <c r="M928" s="338" t="s">
        <v>4986</v>
      </c>
      <c r="N928" s="186"/>
      <c r="O928" s="212"/>
      <c r="P928" s="73" t="s">
        <v>2265</v>
      </c>
      <c r="Q928" s="187">
        <f t="shared" si="63"/>
        <v>14.095855</v>
      </c>
      <c r="R928" s="56" t="str">
        <f t="shared" si="65"/>
        <v>13,361</v>
      </c>
      <c r="S928" s="342" t="str">
        <f t="shared" si="66"/>
        <v>3335OT</v>
      </c>
      <c r="T928" s="25"/>
      <c r="U928" s="21"/>
      <c r="V928" s="24"/>
      <c r="W928" s="21"/>
      <c r="X928" s="21"/>
      <c r="Y928" s="21"/>
      <c r="Z928" s="82" t="s">
        <v>127</v>
      </c>
      <c r="AA928" s="82" t="s">
        <v>128</v>
      </c>
      <c r="AB928" s="82"/>
      <c r="AC928" s="82"/>
      <c r="AD928" s="82"/>
      <c r="AE928" s="82"/>
      <c r="AF928" s="82" t="s">
        <v>129</v>
      </c>
    </row>
    <row r="929" spans="1:32" customFormat="1" ht="40" customHeight="1" x14ac:dyDescent="1.05">
      <c r="A929" s="28">
        <v>18</v>
      </c>
      <c r="B929" s="270" t="s">
        <v>107</v>
      </c>
      <c r="C929" s="28">
        <v>7</v>
      </c>
      <c r="D929" s="294" t="s">
        <v>2683</v>
      </c>
      <c r="E929" s="54">
        <f t="shared" si="64"/>
        <v>43381</v>
      </c>
      <c r="F929" s="188">
        <v>43381</v>
      </c>
      <c r="G929" s="360" t="s">
        <v>3540</v>
      </c>
      <c r="H929" s="4" t="s">
        <v>1260</v>
      </c>
      <c r="I929" s="11">
        <v>3336</v>
      </c>
      <c r="J929" s="10" t="s">
        <v>33</v>
      </c>
      <c r="K929" s="55" t="s">
        <v>4413</v>
      </c>
      <c r="L929" s="185">
        <v>5</v>
      </c>
      <c r="M929" s="338" t="s">
        <v>724</v>
      </c>
      <c r="N929" s="186"/>
      <c r="O929" s="212"/>
      <c r="P929" s="73" t="s">
        <v>725</v>
      </c>
      <c r="Q929" s="187">
        <f t="shared" si="63"/>
        <v>14.095855</v>
      </c>
      <c r="R929" s="56" t="str">
        <f t="shared" si="65"/>
        <v>13,361</v>
      </c>
      <c r="S929" s="342" t="str">
        <f t="shared" si="66"/>
        <v>3336ET</v>
      </c>
      <c r="T929" s="24"/>
      <c r="U929" s="21"/>
      <c r="V929" s="24"/>
      <c r="W929" s="21"/>
      <c r="X929" s="21"/>
      <c r="Y929" s="21"/>
      <c r="Z929" s="82" t="s">
        <v>127</v>
      </c>
      <c r="AA929" s="82" t="s">
        <v>128</v>
      </c>
      <c r="AB929" s="82"/>
      <c r="AC929" s="82"/>
      <c r="AD929" s="82"/>
      <c r="AE929" s="82"/>
      <c r="AF929" s="82" t="s">
        <v>129</v>
      </c>
    </row>
    <row r="930" spans="1:32" customFormat="1" ht="40" customHeight="1" x14ac:dyDescent="1.05">
      <c r="A930" s="28">
        <v>18</v>
      </c>
      <c r="B930" s="270" t="s">
        <v>107</v>
      </c>
      <c r="C930" s="28">
        <v>7</v>
      </c>
      <c r="D930" s="294" t="s">
        <v>2571</v>
      </c>
      <c r="E930" s="54">
        <f t="shared" si="64"/>
        <v>45453</v>
      </c>
      <c r="F930" s="188">
        <v>45453</v>
      </c>
      <c r="G930" s="360" t="s">
        <v>3540</v>
      </c>
      <c r="H930" s="4" t="s">
        <v>1260</v>
      </c>
      <c r="I930" s="11">
        <v>3336</v>
      </c>
      <c r="J930" s="10" t="s">
        <v>32</v>
      </c>
      <c r="K930" s="55" t="s">
        <v>4414</v>
      </c>
      <c r="L930" s="185">
        <v>5</v>
      </c>
      <c r="M930" s="338" t="s">
        <v>4987</v>
      </c>
      <c r="N930" s="186"/>
      <c r="O930" s="212"/>
      <c r="P930" s="73" t="s">
        <v>3113</v>
      </c>
      <c r="Q930" s="187">
        <f t="shared" si="63"/>
        <v>14.095855</v>
      </c>
      <c r="R930" s="56" t="str">
        <f t="shared" si="65"/>
        <v>13,361</v>
      </c>
      <c r="S930" s="342" t="str">
        <f t="shared" si="66"/>
        <v>3336OT</v>
      </c>
      <c r="T930" s="24"/>
      <c r="U930" s="21"/>
      <c r="V930" s="24"/>
      <c r="W930" s="21"/>
      <c r="X930" s="21"/>
      <c r="Y930" s="21"/>
      <c r="Z930" s="82" t="s">
        <v>127</v>
      </c>
      <c r="AA930" s="82" t="s">
        <v>128</v>
      </c>
      <c r="AB930" s="82"/>
      <c r="AC930" s="82"/>
      <c r="AD930" s="82"/>
      <c r="AE930" s="82"/>
      <c r="AF930" s="82" t="s">
        <v>129</v>
      </c>
    </row>
    <row r="931" spans="1:32" customFormat="1" ht="40" customHeight="1" x14ac:dyDescent="1.05">
      <c r="A931" s="28">
        <v>21</v>
      </c>
      <c r="B931" s="270" t="s">
        <v>26</v>
      </c>
      <c r="C931" s="28">
        <v>7</v>
      </c>
      <c r="D931" s="296" t="s">
        <v>2680</v>
      </c>
      <c r="E931" s="54">
        <f t="shared" si="64"/>
        <v>42849</v>
      </c>
      <c r="F931" s="188">
        <v>42849</v>
      </c>
      <c r="G931" s="360" t="s">
        <v>3540</v>
      </c>
      <c r="H931" s="4" t="s">
        <v>1260</v>
      </c>
      <c r="I931" s="11">
        <v>3337</v>
      </c>
      <c r="J931" s="10" t="s">
        <v>32</v>
      </c>
      <c r="K931" s="55" t="s">
        <v>4415</v>
      </c>
      <c r="L931" s="185">
        <v>5</v>
      </c>
      <c r="M931" s="338" t="s">
        <v>1797</v>
      </c>
      <c r="N931" s="186"/>
      <c r="O931" s="212"/>
      <c r="P931" s="73" t="s">
        <v>411</v>
      </c>
      <c r="Q931" s="187">
        <f t="shared" si="63"/>
        <v>14.095855</v>
      </c>
      <c r="R931" s="56" t="str">
        <f t="shared" si="65"/>
        <v>13,361</v>
      </c>
      <c r="S931" s="342" t="str">
        <f t="shared" si="66"/>
        <v>3337OT</v>
      </c>
      <c r="T931" s="24"/>
      <c r="U931" s="21"/>
      <c r="V931" s="24"/>
      <c r="W931" s="21"/>
      <c r="X931" s="21"/>
      <c r="Y931" s="21"/>
      <c r="Z931" s="82" t="s">
        <v>127</v>
      </c>
      <c r="AA931" s="82" t="s">
        <v>128</v>
      </c>
      <c r="AB931" s="82"/>
      <c r="AC931" s="82"/>
      <c r="AD931" s="82"/>
      <c r="AE931" s="82"/>
      <c r="AF931" s="82" t="s">
        <v>129</v>
      </c>
    </row>
    <row r="932" spans="1:32" customFormat="1" ht="40" customHeight="1" x14ac:dyDescent="1.05">
      <c r="A932" s="28">
        <v>21</v>
      </c>
      <c r="B932" s="270" t="s">
        <v>26</v>
      </c>
      <c r="C932" s="28">
        <v>7</v>
      </c>
      <c r="D932" s="296" t="s">
        <v>2633</v>
      </c>
      <c r="E932" s="54">
        <f t="shared" si="64"/>
        <v>43535</v>
      </c>
      <c r="F932" s="188">
        <v>43535</v>
      </c>
      <c r="G932" s="360" t="s">
        <v>3540</v>
      </c>
      <c r="H932" s="4" t="s">
        <v>1260</v>
      </c>
      <c r="I932" s="11">
        <v>3338</v>
      </c>
      <c r="J932" s="10" t="s">
        <v>33</v>
      </c>
      <c r="K932" s="55" t="s">
        <v>4416</v>
      </c>
      <c r="L932" s="185">
        <v>5</v>
      </c>
      <c r="M932" s="338" t="s">
        <v>959</v>
      </c>
      <c r="N932" s="186"/>
      <c r="O932" s="212"/>
      <c r="P932" s="73" t="s">
        <v>960</v>
      </c>
      <c r="Q932" s="187">
        <f t="shared" ref="Q932:Q987" si="67">R932*R$2</f>
        <v>14.095855</v>
      </c>
      <c r="R932" s="56" t="str">
        <f t="shared" si="65"/>
        <v>13,361</v>
      </c>
      <c r="S932" s="342" t="str">
        <f t="shared" si="66"/>
        <v>3338ET</v>
      </c>
      <c r="T932" s="24"/>
      <c r="U932" s="21"/>
      <c r="V932" s="24"/>
      <c r="W932" s="21"/>
      <c r="X932" s="21"/>
      <c r="Y932" s="21"/>
      <c r="Z932" s="82" t="s">
        <v>127</v>
      </c>
      <c r="AA932" s="82" t="s">
        <v>128</v>
      </c>
      <c r="AB932" s="82"/>
      <c r="AC932" s="82"/>
      <c r="AD932" s="82"/>
      <c r="AE932" s="82"/>
      <c r="AF932" s="82" t="s">
        <v>129</v>
      </c>
    </row>
    <row r="933" spans="1:32" customFormat="1" ht="40" customHeight="1" x14ac:dyDescent="1.05">
      <c r="A933" s="28">
        <v>21</v>
      </c>
      <c r="B933" s="270" t="s">
        <v>26</v>
      </c>
      <c r="C933" s="28">
        <v>7</v>
      </c>
      <c r="D933" s="296" t="s">
        <v>2681</v>
      </c>
      <c r="E933" s="54">
        <f t="shared" si="64"/>
        <v>45110</v>
      </c>
      <c r="F933" s="188">
        <v>45110</v>
      </c>
      <c r="G933" s="360" t="s">
        <v>3540</v>
      </c>
      <c r="H933" s="4" t="s">
        <v>1260</v>
      </c>
      <c r="I933" s="11">
        <v>3338</v>
      </c>
      <c r="J933" s="10" t="s">
        <v>32</v>
      </c>
      <c r="K933" s="55" t="s">
        <v>4417</v>
      </c>
      <c r="L933" s="185">
        <v>4</v>
      </c>
      <c r="M933" s="338" t="s">
        <v>4988</v>
      </c>
      <c r="N933" s="186"/>
      <c r="O933" s="212"/>
      <c r="P933" s="73" t="s">
        <v>2952</v>
      </c>
      <c r="Q933" s="187">
        <f t="shared" si="67"/>
        <v>14.095855</v>
      </c>
      <c r="R933" s="56" t="str">
        <f t="shared" si="65"/>
        <v>13,361</v>
      </c>
      <c r="S933" s="342" t="str">
        <f t="shared" si="66"/>
        <v>3338OT</v>
      </c>
      <c r="T933" s="24"/>
      <c r="U933" s="21"/>
      <c r="V933" s="24"/>
      <c r="W933" s="21"/>
      <c r="X933" s="21"/>
      <c r="Y933" s="20"/>
      <c r="Z933" s="82" t="s">
        <v>127</v>
      </c>
      <c r="AA933" s="82" t="s">
        <v>128</v>
      </c>
      <c r="AB933" s="82"/>
      <c r="AC933" s="82"/>
      <c r="AD933" s="82"/>
      <c r="AE933" s="82"/>
      <c r="AF933" s="82" t="s">
        <v>129</v>
      </c>
    </row>
    <row r="934" spans="1:32" customFormat="1" ht="40" customHeight="1" x14ac:dyDescent="1.05">
      <c r="A934" s="28">
        <v>21</v>
      </c>
      <c r="B934" s="270" t="s">
        <v>26</v>
      </c>
      <c r="C934" s="28">
        <v>7</v>
      </c>
      <c r="D934" s="296" t="s">
        <v>2633</v>
      </c>
      <c r="E934" s="54">
        <f t="shared" si="64"/>
        <v>43346</v>
      </c>
      <c r="F934" s="188">
        <v>43346</v>
      </c>
      <c r="G934" s="360" t="s">
        <v>3540</v>
      </c>
      <c r="H934" s="4" t="s">
        <v>1260</v>
      </c>
      <c r="I934" s="11">
        <v>3339</v>
      </c>
      <c r="J934" s="10" t="s">
        <v>33</v>
      </c>
      <c r="K934" s="55" t="s">
        <v>4418</v>
      </c>
      <c r="L934" s="185">
        <v>4</v>
      </c>
      <c r="M934" s="338" t="s">
        <v>653</v>
      </c>
      <c r="N934" s="186"/>
      <c r="O934" s="212"/>
      <c r="P934" s="73" t="s">
        <v>654</v>
      </c>
      <c r="Q934" s="187">
        <f t="shared" si="67"/>
        <v>14.095855</v>
      </c>
      <c r="R934" s="56" t="str">
        <f t="shared" si="65"/>
        <v>13,361</v>
      </c>
      <c r="S934" s="342" t="str">
        <f t="shared" si="66"/>
        <v>3339ET</v>
      </c>
      <c r="T934" s="24"/>
      <c r="U934" s="20"/>
      <c r="V934" s="25"/>
      <c r="W934" s="20"/>
      <c r="X934" s="20"/>
      <c r="Y934" s="21"/>
      <c r="Z934" s="82" t="s">
        <v>127</v>
      </c>
      <c r="AA934" s="82" t="s">
        <v>128</v>
      </c>
      <c r="AB934" s="82"/>
      <c r="AC934" s="82"/>
      <c r="AD934" s="82"/>
      <c r="AE934" s="82"/>
      <c r="AF934" s="82" t="s">
        <v>129</v>
      </c>
    </row>
    <row r="935" spans="1:32" customFormat="1" ht="40" customHeight="1" x14ac:dyDescent="1.05">
      <c r="A935" s="28">
        <v>21</v>
      </c>
      <c r="B935" s="270" t="s">
        <v>26</v>
      </c>
      <c r="C935" s="28">
        <v>7</v>
      </c>
      <c r="D935" s="296" t="s">
        <v>2676</v>
      </c>
      <c r="E935" s="54">
        <f t="shared" si="64"/>
        <v>45796</v>
      </c>
      <c r="F935" s="190">
        <v>45796</v>
      </c>
      <c r="G935" s="360" t="s">
        <v>3540</v>
      </c>
      <c r="H935" s="4" t="s">
        <v>1260</v>
      </c>
      <c r="I935" s="11">
        <v>3339</v>
      </c>
      <c r="J935" s="10" t="s">
        <v>32</v>
      </c>
      <c r="K935" s="55" t="s">
        <v>3188</v>
      </c>
      <c r="L935" s="185">
        <v>4</v>
      </c>
      <c r="M935" s="241">
        <v>9782758557562</v>
      </c>
      <c r="N935" s="186"/>
      <c r="O935" s="212"/>
      <c r="P935" s="222" t="s">
        <v>5299</v>
      </c>
      <c r="Q935" s="187">
        <f t="shared" si="67"/>
        <v>14.095855</v>
      </c>
      <c r="R935" s="56" t="str">
        <f t="shared" si="65"/>
        <v>13,361</v>
      </c>
      <c r="S935" s="342" t="str">
        <f t="shared" si="66"/>
        <v>3339OT</v>
      </c>
      <c r="T935" s="24"/>
      <c r="U935" s="21"/>
      <c r="V935" s="24"/>
      <c r="W935" s="21"/>
      <c r="X935" s="21"/>
      <c r="Y935" s="21"/>
      <c r="Z935" s="82" t="s">
        <v>127</v>
      </c>
      <c r="AA935" s="82" t="s">
        <v>128</v>
      </c>
      <c r="AB935" s="82"/>
      <c r="AC935" s="82"/>
      <c r="AD935" s="82"/>
      <c r="AE935" s="82"/>
      <c r="AF935" s="82" t="s">
        <v>129</v>
      </c>
    </row>
    <row r="936" spans="1:32" customFormat="1" ht="40" customHeight="1" x14ac:dyDescent="1.05">
      <c r="A936" s="28">
        <v>21</v>
      </c>
      <c r="B936" s="270" t="s">
        <v>26</v>
      </c>
      <c r="C936" s="28">
        <v>7</v>
      </c>
      <c r="D936" s="296" t="s">
        <v>2677</v>
      </c>
      <c r="E936" s="54">
        <f t="shared" si="64"/>
        <v>43381</v>
      </c>
      <c r="F936" s="188">
        <v>43381</v>
      </c>
      <c r="G936" s="360" t="s">
        <v>3540</v>
      </c>
      <c r="H936" s="4" t="s">
        <v>1260</v>
      </c>
      <c r="I936" s="11">
        <v>3340</v>
      </c>
      <c r="J936" s="10" t="s">
        <v>33</v>
      </c>
      <c r="K936" s="55" t="s">
        <v>4419</v>
      </c>
      <c r="L936" s="185">
        <v>4</v>
      </c>
      <c r="M936" s="338" t="s">
        <v>726</v>
      </c>
      <c r="N936" s="186"/>
      <c r="O936" s="212"/>
      <c r="P936" s="73" t="s">
        <v>104</v>
      </c>
      <c r="Q936" s="187">
        <f t="shared" si="67"/>
        <v>14.095855</v>
      </c>
      <c r="R936" s="56" t="str">
        <f t="shared" si="65"/>
        <v>13,361</v>
      </c>
      <c r="S936" s="342" t="str">
        <f t="shared" si="66"/>
        <v>3340ET</v>
      </c>
      <c r="T936" s="24"/>
      <c r="U936" s="21"/>
      <c r="V936" s="24"/>
      <c r="W936" s="21"/>
      <c r="X936" s="21"/>
      <c r="Y936" s="21"/>
      <c r="Z936" s="82" t="s">
        <v>127</v>
      </c>
      <c r="AA936" s="82" t="s">
        <v>128</v>
      </c>
      <c r="AB936" s="82"/>
      <c r="AC936" s="82"/>
      <c r="AD936" s="82"/>
      <c r="AE936" s="82"/>
      <c r="AF936" s="82" t="s">
        <v>129</v>
      </c>
    </row>
    <row r="937" spans="1:32" customFormat="1" ht="40" customHeight="1" x14ac:dyDescent="1.05">
      <c r="A937" s="28">
        <v>21</v>
      </c>
      <c r="B937" s="270" t="s">
        <v>26</v>
      </c>
      <c r="C937" s="28">
        <v>7</v>
      </c>
      <c r="D937" s="296" t="s">
        <v>2676</v>
      </c>
      <c r="E937" s="54">
        <f t="shared" si="64"/>
        <v>43535</v>
      </c>
      <c r="F937" s="190">
        <v>43535</v>
      </c>
      <c r="G937" s="360" t="s">
        <v>3540</v>
      </c>
      <c r="H937" s="4" t="s">
        <v>1260</v>
      </c>
      <c r="I937" s="11">
        <v>3341</v>
      </c>
      <c r="J937" s="10" t="s">
        <v>32</v>
      </c>
      <c r="K937" s="55" t="s">
        <v>4420</v>
      </c>
      <c r="L937" s="185">
        <v>4</v>
      </c>
      <c r="M937" s="338" t="s">
        <v>961</v>
      </c>
      <c r="N937" s="186"/>
      <c r="O937" s="212"/>
      <c r="P937" s="73" t="s">
        <v>962</v>
      </c>
      <c r="Q937" s="187">
        <f t="shared" si="67"/>
        <v>14.095855</v>
      </c>
      <c r="R937" s="56" t="str">
        <f t="shared" si="65"/>
        <v>13,361</v>
      </c>
      <c r="S937" s="342" t="str">
        <f t="shared" si="66"/>
        <v>3341OT</v>
      </c>
      <c r="T937" s="24"/>
      <c r="U937" s="21"/>
      <c r="V937" s="24"/>
      <c r="W937" s="21"/>
      <c r="X937" s="21"/>
      <c r="Y937" s="21"/>
      <c r="Z937" s="82" t="s">
        <v>127</v>
      </c>
      <c r="AA937" s="82" t="s">
        <v>128</v>
      </c>
      <c r="AB937" s="82"/>
      <c r="AC937" s="82"/>
      <c r="AD937" s="82"/>
      <c r="AE937" s="82"/>
      <c r="AF937" s="82" t="s">
        <v>129</v>
      </c>
    </row>
    <row r="938" spans="1:32" customFormat="1" ht="40" customHeight="1" x14ac:dyDescent="1.05">
      <c r="A938" s="28">
        <v>21</v>
      </c>
      <c r="B938" s="270" t="s">
        <v>26</v>
      </c>
      <c r="C938" s="28">
        <v>7</v>
      </c>
      <c r="D938" s="296" t="s">
        <v>2634</v>
      </c>
      <c r="E938" s="54">
        <f t="shared" si="64"/>
        <v>45110</v>
      </c>
      <c r="F938" s="190">
        <v>45110</v>
      </c>
      <c r="G938" s="360" t="s">
        <v>3540</v>
      </c>
      <c r="H938" s="4" t="s">
        <v>1260</v>
      </c>
      <c r="I938" s="11">
        <v>3342</v>
      </c>
      <c r="J938" s="10" t="s">
        <v>33</v>
      </c>
      <c r="K938" s="55" t="s">
        <v>4421</v>
      </c>
      <c r="L938" s="185">
        <v>4</v>
      </c>
      <c r="M938" s="338" t="s">
        <v>4989</v>
      </c>
      <c r="N938" s="186"/>
      <c r="O938" s="212"/>
      <c r="P938" s="222" t="s">
        <v>2953</v>
      </c>
      <c r="Q938" s="187">
        <f t="shared" si="67"/>
        <v>14.095855</v>
      </c>
      <c r="R938" s="56" t="str">
        <f t="shared" si="65"/>
        <v>13,361</v>
      </c>
      <c r="S938" s="342" t="str">
        <f t="shared" si="66"/>
        <v>3342ET</v>
      </c>
      <c r="T938" s="24"/>
      <c r="U938" s="21"/>
      <c r="V938" s="24"/>
      <c r="W938" s="21"/>
      <c r="X938" s="21"/>
      <c r="Y938" s="21"/>
      <c r="Z938" s="82" t="s">
        <v>127</v>
      </c>
      <c r="AA938" s="82" t="s">
        <v>128</v>
      </c>
      <c r="AB938" s="82"/>
      <c r="AC938" s="82"/>
      <c r="AD938" s="82"/>
      <c r="AE938" s="82"/>
      <c r="AF938" s="82" t="s">
        <v>129</v>
      </c>
    </row>
    <row r="939" spans="1:32" customFormat="1" ht="40" customHeight="1" x14ac:dyDescent="1.05">
      <c r="A939" s="28">
        <v>21</v>
      </c>
      <c r="B939" s="270" t="s">
        <v>26</v>
      </c>
      <c r="C939" s="28">
        <v>7</v>
      </c>
      <c r="D939" s="296" t="s">
        <v>2678</v>
      </c>
      <c r="E939" s="54">
        <f t="shared" si="64"/>
        <v>44697</v>
      </c>
      <c r="F939" s="188">
        <v>44697</v>
      </c>
      <c r="G939" s="360" t="s">
        <v>3540</v>
      </c>
      <c r="H939" s="4" t="s">
        <v>1260</v>
      </c>
      <c r="I939" s="11">
        <v>3342</v>
      </c>
      <c r="J939" s="10" t="s">
        <v>32</v>
      </c>
      <c r="K939" s="55" t="s">
        <v>4422</v>
      </c>
      <c r="L939" s="185">
        <v>4</v>
      </c>
      <c r="M939" s="338" t="s">
        <v>4990</v>
      </c>
      <c r="N939" s="186"/>
      <c r="O939" s="212"/>
      <c r="P939" s="73" t="s">
        <v>2826</v>
      </c>
      <c r="Q939" s="187">
        <f t="shared" si="67"/>
        <v>14.095855</v>
      </c>
      <c r="R939" s="56" t="str">
        <f t="shared" si="65"/>
        <v>13,361</v>
      </c>
      <c r="S939" s="342" t="str">
        <f t="shared" si="66"/>
        <v>3342OT</v>
      </c>
      <c r="T939" s="24"/>
      <c r="U939" s="21"/>
      <c r="V939" s="24"/>
      <c r="W939" s="21"/>
      <c r="X939" s="21"/>
      <c r="Y939" s="21"/>
      <c r="Z939" s="82" t="s">
        <v>127</v>
      </c>
      <c r="AA939" s="82" t="s">
        <v>128</v>
      </c>
      <c r="AB939" s="82"/>
      <c r="AC939" s="82"/>
      <c r="AD939" s="82"/>
      <c r="AE939" s="82"/>
      <c r="AF939" s="82" t="s">
        <v>129</v>
      </c>
    </row>
    <row r="940" spans="1:32" customFormat="1" ht="40" customHeight="1" x14ac:dyDescent="1.05">
      <c r="A940" s="28">
        <v>21</v>
      </c>
      <c r="B940" s="270" t="s">
        <v>26</v>
      </c>
      <c r="C940" s="28">
        <v>7</v>
      </c>
      <c r="D940" s="294" t="s">
        <v>2678</v>
      </c>
      <c r="E940" s="54">
        <f t="shared" si="64"/>
        <v>45110</v>
      </c>
      <c r="F940" s="190">
        <v>45110</v>
      </c>
      <c r="G940" s="360" t="s">
        <v>3540</v>
      </c>
      <c r="H940" s="4" t="s">
        <v>1260</v>
      </c>
      <c r="I940" s="11">
        <v>3343</v>
      </c>
      <c r="J940" s="10" t="s">
        <v>32</v>
      </c>
      <c r="K940" s="55" t="s">
        <v>4423</v>
      </c>
      <c r="L940" s="185">
        <v>4</v>
      </c>
      <c r="M940" s="338" t="s">
        <v>4991</v>
      </c>
      <c r="N940" s="186"/>
      <c r="O940" s="212"/>
      <c r="P940" s="73" t="s">
        <v>2954</v>
      </c>
      <c r="Q940" s="187">
        <f t="shared" si="67"/>
        <v>14.095855</v>
      </c>
      <c r="R940" s="56" t="str">
        <f t="shared" si="65"/>
        <v>13,361</v>
      </c>
      <c r="S940" s="342" t="str">
        <f t="shared" si="66"/>
        <v>3343OT</v>
      </c>
      <c r="T940" s="24"/>
      <c r="U940" s="21"/>
      <c r="V940" s="24"/>
      <c r="W940" s="21"/>
      <c r="X940" s="21"/>
      <c r="Y940" s="21"/>
      <c r="Z940" s="82" t="s">
        <v>127</v>
      </c>
      <c r="AA940" s="82" t="s">
        <v>128</v>
      </c>
      <c r="AB940" s="82"/>
      <c r="AC940" s="82"/>
      <c r="AD940" s="82"/>
      <c r="AE940" s="82"/>
      <c r="AF940" s="82" t="s">
        <v>129</v>
      </c>
    </row>
    <row r="941" spans="1:32" customFormat="1" ht="40" customHeight="1" x14ac:dyDescent="1.05">
      <c r="A941" s="28">
        <v>21</v>
      </c>
      <c r="B941" s="270" t="s">
        <v>26</v>
      </c>
      <c r="C941" s="28">
        <v>7</v>
      </c>
      <c r="D941" s="294" t="s">
        <v>2584</v>
      </c>
      <c r="E941" s="54">
        <f t="shared" si="64"/>
        <v>45089</v>
      </c>
      <c r="F941" s="188">
        <v>45089</v>
      </c>
      <c r="G941" s="360" t="s">
        <v>3540</v>
      </c>
      <c r="H941" s="4" t="s">
        <v>1260</v>
      </c>
      <c r="I941" s="11">
        <v>3344</v>
      </c>
      <c r="J941" s="10" t="s">
        <v>32</v>
      </c>
      <c r="K941" s="55" t="s">
        <v>4424</v>
      </c>
      <c r="L941" s="185">
        <v>4</v>
      </c>
      <c r="M941" s="338" t="s">
        <v>4992</v>
      </c>
      <c r="N941" s="186"/>
      <c r="O941" s="212"/>
      <c r="P941" s="73" t="s">
        <v>2939</v>
      </c>
      <c r="Q941" s="187">
        <f t="shared" si="67"/>
        <v>14.095855</v>
      </c>
      <c r="R941" s="56" t="str">
        <f t="shared" si="65"/>
        <v>13,361</v>
      </c>
      <c r="S941" s="342" t="str">
        <f t="shared" si="66"/>
        <v>3344OT</v>
      </c>
      <c r="T941" s="24"/>
      <c r="U941" s="21"/>
      <c r="V941" s="24"/>
      <c r="W941" s="21"/>
      <c r="X941" s="21"/>
      <c r="Y941" s="21"/>
      <c r="Z941" s="82" t="s">
        <v>127</v>
      </c>
      <c r="AA941" s="82" t="s">
        <v>128</v>
      </c>
      <c r="AB941" s="82"/>
      <c r="AC941" s="82"/>
      <c r="AD941" s="82"/>
      <c r="AE941" s="82"/>
      <c r="AF941" s="82" t="s">
        <v>129</v>
      </c>
    </row>
    <row r="942" spans="1:32" customFormat="1" ht="40" customHeight="1" x14ac:dyDescent="1.05">
      <c r="A942" s="28">
        <v>21</v>
      </c>
      <c r="B942" s="270" t="s">
        <v>26</v>
      </c>
      <c r="C942" s="28">
        <v>7</v>
      </c>
      <c r="D942" s="294" t="s">
        <v>2584</v>
      </c>
      <c r="E942" s="54">
        <f t="shared" si="64"/>
        <v>44697</v>
      </c>
      <c r="F942" s="188">
        <v>44697</v>
      </c>
      <c r="G942" s="360" t="s">
        <v>3540</v>
      </c>
      <c r="H942" s="4" t="s">
        <v>1260</v>
      </c>
      <c r="I942" s="11">
        <v>3345</v>
      </c>
      <c r="J942" s="10" t="s">
        <v>32</v>
      </c>
      <c r="K942" s="55" t="s">
        <v>4425</v>
      </c>
      <c r="L942" s="185">
        <v>4</v>
      </c>
      <c r="M942" s="338" t="s">
        <v>4993</v>
      </c>
      <c r="N942" s="186"/>
      <c r="O942" s="212"/>
      <c r="P942" s="73" t="s">
        <v>2827</v>
      </c>
      <c r="Q942" s="187">
        <f t="shared" si="67"/>
        <v>14.095855</v>
      </c>
      <c r="R942" s="56" t="str">
        <f t="shared" si="65"/>
        <v>13,361</v>
      </c>
      <c r="S942" s="342" t="str">
        <f t="shared" si="66"/>
        <v>3345OT</v>
      </c>
      <c r="T942" s="24"/>
      <c r="U942" s="21"/>
      <c r="V942" s="24"/>
      <c r="W942" s="21"/>
      <c r="X942" s="21"/>
      <c r="Y942" s="21"/>
      <c r="Z942" s="82" t="s">
        <v>127</v>
      </c>
      <c r="AA942" s="82" t="s">
        <v>128</v>
      </c>
      <c r="AB942" s="82"/>
      <c r="AC942" s="82"/>
      <c r="AD942" s="82"/>
      <c r="AE942" s="82"/>
      <c r="AF942" s="82" t="s">
        <v>129</v>
      </c>
    </row>
    <row r="943" spans="1:32" customFormat="1" ht="40" customHeight="1" x14ac:dyDescent="1.05">
      <c r="A943" s="28">
        <v>21</v>
      </c>
      <c r="B943" s="270" t="s">
        <v>26</v>
      </c>
      <c r="C943" s="28">
        <v>7</v>
      </c>
      <c r="D943" s="294" t="s">
        <v>2595</v>
      </c>
      <c r="E943" s="54">
        <f t="shared" si="64"/>
        <v>44249</v>
      </c>
      <c r="F943" s="190">
        <v>44249</v>
      </c>
      <c r="G943" s="360" t="s">
        <v>3540</v>
      </c>
      <c r="H943" s="4" t="s">
        <v>1260</v>
      </c>
      <c r="I943" s="11">
        <v>3346</v>
      </c>
      <c r="J943" s="10" t="s">
        <v>32</v>
      </c>
      <c r="K943" s="55" t="s">
        <v>4426</v>
      </c>
      <c r="L943" s="185">
        <v>4</v>
      </c>
      <c r="M943" s="338" t="s">
        <v>4994</v>
      </c>
      <c r="N943" s="204"/>
      <c r="O943" s="238"/>
      <c r="P943" s="73" t="s">
        <v>2170</v>
      </c>
      <c r="Q943" s="187">
        <f t="shared" si="67"/>
        <v>14.095855</v>
      </c>
      <c r="R943" s="56" t="str">
        <f t="shared" si="65"/>
        <v>13,361</v>
      </c>
      <c r="S943" s="342" t="str">
        <f t="shared" si="66"/>
        <v>3346OT</v>
      </c>
      <c r="T943" s="24"/>
      <c r="U943" s="21"/>
      <c r="V943" s="24"/>
      <c r="W943" s="21"/>
      <c r="X943" s="21"/>
      <c r="Y943" s="21"/>
      <c r="Z943" s="82" t="s">
        <v>127</v>
      </c>
      <c r="AA943" s="82" t="s">
        <v>128</v>
      </c>
      <c r="AB943" s="82"/>
      <c r="AC943" s="82"/>
      <c r="AD943" s="82"/>
      <c r="AE943" s="82"/>
      <c r="AF943" s="82" t="s">
        <v>129</v>
      </c>
    </row>
    <row r="944" spans="1:32" customFormat="1" ht="40" customHeight="1" x14ac:dyDescent="1.05">
      <c r="A944" s="28">
        <v>9</v>
      </c>
      <c r="B944" s="270" t="s">
        <v>54</v>
      </c>
      <c r="C944" s="28">
        <v>4</v>
      </c>
      <c r="D944" s="294" t="s">
        <v>2596</v>
      </c>
      <c r="E944" s="54">
        <f t="shared" si="64"/>
        <v>43150</v>
      </c>
      <c r="F944" s="188">
        <v>43150</v>
      </c>
      <c r="G944" s="360" t="s">
        <v>3554</v>
      </c>
      <c r="H944" s="4" t="s">
        <v>1260</v>
      </c>
      <c r="I944" s="11">
        <v>3411</v>
      </c>
      <c r="J944" s="10" t="s">
        <v>140</v>
      </c>
      <c r="K944" s="55" t="s">
        <v>4427</v>
      </c>
      <c r="L944" s="185">
        <v>1</v>
      </c>
      <c r="M944" s="338" t="s">
        <v>515</v>
      </c>
      <c r="N944" s="186"/>
      <c r="O944" s="212"/>
      <c r="P944" s="73" t="s">
        <v>516</v>
      </c>
      <c r="Q944" s="187">
        <f t="shared" si="67"/>
        <v>14.095855</v>
      </c>
      <c r="R944" s="56" t="str">
        <f t="shared" si="65"/>
        <v>13,361</v>
      </c>
      <c r="S944" s="342" t="str">
        <f t="shared" si="66"/>
        <v>3411SB</v>
      </c>
      <c r="T944" s="24"/>
      <c r="U944" s="21"/>
      <c r="V944" s="24"/>
      <c r="W944" s="21"/>
      <c r="X944" s="21"/>
      <c r="Y944" s="21"/>
      <c r="Z944" s="82" t="s">
        <v>127</v>
      </c>
      <c r="AA944" s="82" t="s">
        <v>128</v>
      </c>
      <c r="AB944" s="82"/>
      <c r="AC944" s="82"/>
      <c r="AD944" s="82"/>
      <c r="AE944" s="82"/>
      <c r="AF944" s="82" t="s">
        <v>129</v>
      </c>
    </row>
    <row r="945" spans="1:32" customFormat="1" ht="40" customHeight="1" x14ac:dyDescent="1.05">
      <c r="A945" s="28">
        <v>9</v>
      </c>
      <c r="B945" s="270" t="s">
        <v>54</v>
      </c>
      <c r="C945" s="28">
        <v>4</v>
      </c>
      <c r="D945" s="294" t="s">
        <v>2596</v>
      </c>
      <c r="E945" s="54">
        <f t="shared" si="64"/>
        <v>42982</v>
      </c>
      <c r="F945" s="188">
        <v>42982</v>
      </c>
      <c r="G945" s="360" t="s">
        <v>3554</v>
      </c>
      <c r="H945" s="4" t="s">
        <v>1260</v>
      </c>
      <c r="I945" s="11">
        <v>3412</v>
      </c>
      <c r="J945" s="10" t="s">
        <v>140</v>
      </c>
      <c r="K945" s="55" t="s">
        <v>4428</v>
      </c>
      <c r="L945" s="185">
        <v>1</v>
      </c>
      <c r="M945" s="338" t="s">
        <v>493</v>
      </c>
      <c r="N945" s="186"/>
      <c r="O945" s="212"/>
      <c r="P945" s="73" t="s">
        <v>494</v>
      </c>
      <c r="Q945" s="187">
        <f t="shared" si="67"/>
        <v>14.095855</v>
      </c>
      <c r="R945" s="56" t="str">
        <f t="shared" si="65"/>
        <v>13,361</v>
      </c>
      <c r="S945" s="342" t="str">
        <f t="shared" si="66"/>
        <v>3412SB</v>
      </c>
      <c r="T945" s="24"/>
      <c r="U945" s="21"/>
      <c r="V945" s="24"/>
      <c r="W945" s="21"/>
      <c r="X945" s="21"/>
      <c r="Y945" s="21"/>
      <c r="Z945" s="82" t="s">
        <v>127</v>
      </c>
      <c r="AA945" s="82" t="s">
        <v>128</v>
      </c>
      <c r="AB945" s="82"/>
      <c r="AC945" s="82"/>
      <c r="AD945" s="82"/>
      <c r="AE945" s="82"/>
      <c r="AF945" s="82" t="s">
        <v>129</v>
      </c>
    </row>
    <row r="946" spans="1:32" customFormat="1" ht="40" customHeight="1" thickBot="1" x14ac:dyDescent="1.1000000000000001">
      <c r="A946" s="28">
        <v>9</v>
      </c>
      <c r="B946" s="270" t="s">
        <v>54</v>
      </c>
      <c r="C946" s="28">
        <v>4</v>
      </c>
      <c r="D946" s="294" t="s">
        <v>2597</v>
      </c>
      <c r="E946" s="54">
        <f t="shared" si="64"/>
        <v>42982</v>
      </c>
      <c r="F946" s="188">
        <v>42982</v>
      </c>
      <c r="G946" s="360" t="s">
        <v>3554</v>
      </c>
      <c r="H946" s="4" t="s">
        <v>1260</v>
      </c>
      <c r="I946" s="11">
        <v>3413</v>
      </c>
      <c r="J946" s="10" t="s">
        <v>140</v>
      </c>
      <c r="K946" s="55" t="s">
        <v>4429</v>
      </c>
      <c r="L946" s="185">
        <v>1</v>
      </c>
      <c r="M946" s="338" t="s">
        <v>495</v>
      </c>
      <c r="N946" s="186"/>
      <c r="O946" s="212"/>
      <c r="P946" s="73" t="s">
        <v>496</v>
      </c>
      <c r="Q946" s="187">
        <f t="shared" si="67"/>
        <v>14.095855</v>
      </c>
      <c r="R946" s="56" t="str">
        <f t="shared" si="65"/>
        <v>13,361</v>
      </c>
      <c r="S946" s="342" t="str">
        <f t="shared" si="66"/>
        <v>3413SB</v>
      </c>
      <c r="T946" s="24"/>
      <c r="U946" s="21"/>
      <c r="V946" s="24"/>
      <c r="W946" s="21"/>
      <c r="X946" s="21"/>
      <c r="Y946" s="21"/>
      <c r="Z946" s="87"/>
      <c r="AA946" s="87"/>
      <c r="AB946" s="88"/>
      <c r="AC946" s="89"/>
      <c r="AD946" s="89"/>
      <c r="AE946" s="90"/>
      <c r="AF946" s="87"/>
    </row>
    <row r="947" spans="1:32" customFormat="1" ht="40" customHeight="1" thickBot="1" x14ac:dyDescent="1.1000000000000001">
      <c r="A947" s="28">
        <v>9</v>
      </c>
      <c r="B947" s="270" t="s">
        <v>54</v>
      </c>
      <c r="C947" s="28">
        <v>4</v>
      </c>
      <c r="D947" s="294" t="s">
        <v>2597</v>
      </c>
      <c r="E947" s="54">
        <f t="shared" si="64"/>
        <v>43514</v>
      </c>
      <c r="F947" s="188">
        <v>43514</v>
      </c>
      <c r="G947" s="360" t="s">
        <v>3554</v>
      </c>
      <c r="H947" s="4" t="s">
        <v>1260</v>
      </c>
      <c r="I947" s="11">
        <v>3414</v>
      </c>
      <c r="J947" s="10" t="s">
        <v>140</v>
      </c>
      <c r="K947" s="55" t="s">
        <v>4430</v>
      </c>
      <c r="L947" s="185">
        <v>1</v>
      </c>
      <c r="M947" s="338" t="s">
        <v>907</v>
      </c>
      <c r="N947" s="186"/>
      <c r="O947" s="212"/>
      <c r="P947" s="73" t="s">
        <v>908</v>
      </c>
      <c r="Q947" s="187">
        <f t="shared" si="67"/>
        <v>14.095855</v>
      </c>
      <c r="R947" s="56" t="str">
        <f t="shared" si="65"/>
        <v>13,361</v>
      </c>
      <c r="S947" s="342" t="str">
        <f t="shared" si="66"/>
        <v>3414SB</v>
      </c>
      <c r="T947" s="24"/>
      <c r="U947" s="21"/>
      <c r="V947" s="24"/>
      <c r="W947" s="21"/>
      <c r="X947" s="21"/>
      <c r="Y947" s="21"/>
      <c r="Z947" s="83"/>
      <c r="AA947" s="83"/>
      <c r="AB947" s="84"/>
      <c r="AC947" s="85"/>
      <c r="AD947" s="85"/>
      <c r="AE947" s="86"/>
      <c r="AF947" s="83"/>
    </row>
    <row r="948" spans="1:32" customFormat="1" ht="40" customHeight="1" thickBot="1" x14ac:dyDescent="1.1000000000000001">
      <c r="A948" s="28">
        <v>9</v>
      </c>
      <c r="B948" s="270" t="s">
        <v>54</v>
      </c>
      <c r="C948" s="28">
        <v>4</v>
      </c>
      <c r="D948" s="294" t="s">
        <v>2597</v>
      </c>
      <c r="E948" s="54">
        <f t="shared" si="64"/>
        <v>43062</v>
      </c>
      <c r="F948" s="188">
        <v>43062</v>
      </c>
      <c r="G948" s="360" t="s">
        <v>3554</v>
      </c>
      <c r="H948" s="4" t="s">
        <v>1260</v>
      </c>
      <c r="I948" s="11">
        <v>3415</v>
      </c>
      <c r="J948" s="10" t="s">
        <v>140</v>
      </c>
      <c r="K948" s="55" t="s">
        <v>4431</v>
      </c>
      <c r="L948" s="185">
        <v>1</v>
      </c>
      <c r="M948" s="338" t="s">
        <v>1798</v>
      </c>
      <c r="N948" s="186"/>
      <c r="O948" s="212"/>
      <c r="P948" s="73" t="s">
        <v>520</v>
      </c>
      <c r="Q948" s="187">
        <f t="shared" si="67"/>
        <v>14.095855</v>
      </c>
      <c r="R948" s="56" t="str">
        <f t="shared" si="65"/>
        <v>13,361</v>
      </c>
      <c r="S948" s="342" t="str">
        <f t="shared" si="66"/>
        <v>3415SB</v>
      </c>
      <c r="T948" s="24"/>
      <c r="U948" s="21"/>
      <c r="V948" s="24"/>
      <c r="W948" s="21"/>
      <c r="X948" s="21"/>
      <c r="Y948" s="21"/>
      <c r="Z948" s="83"/>
      <c r="AA948" s="83"/>
      <c r="AB948" s="84"/>
      <c r="AC948" s="85"/>
      <c r="AD948" s="85"/>
      <c r="AE948" s="86"/>
      <c r="AF948" s="83"/>
    </row>
    <row r="949" spans="1:32" customFormat="1" ht="40" customHeight="1" thickBot="1" x14ac:dyDescent="1.1000000000000001">
      <c r="A949" s="28">
        <v>9</v>
      </c>
      <c r="B949" s="270" t="s">
        <v>54</v>
      </c>
      <c r="C949" s="28">
        <v>4</v>
      </c>
      <c r="D949" s="294" t="s">
        <v>2587</v>
      </c>
      <c r="E949" s="54">
        <f t="shared" si="64"/>
        <v>44081</v>
      </c>
      <c r="F949" s="188">
        <v>44081</v>
      </c>
      <c r="G949" s="360" t="s">
        <v>3554</v>
      </c>
      <c r="H949" s="4" t="s">
        <v>1260</v>
      </c>
      <c r="I949" s="11">
        <v>3416</v>
      </c>
      <c r="J949" s="10" t="s">
        <v>140</v>
      </c>
      <c r="K949" s="55" t="s">
        <v>4432</v>
      </c>
      <c r="L949" s="185">
        <v>1</v>
      </c>
      <c r="M949" s="338" t="s">
        <v>4995</v>
      </c>
      <c r="N949" s="186"/>
      <c r="O949" s="238"/>
      <c r="P949" s="73" t="s">
        <v>2068</v>
      </c>
      <c r="Q949" s="187">
        <f t="shared" si="67"/>
        <v>14.095855</v>
      </c>
      <c r="R949" s="56" t="str">
        <f t="shared" si="65"/>
        <v>13,361</v>
      </c>
      <c r="S949" s="342" t="str">
        <f t="shared" si="66"/>
        <v>3416SB</v>
      </c>
      <c r="T949" s="24"/>
      <c r="U949" s="21"/>
      <c r="V949" s="24"/>
      <c r="W949" s="21"/>
      <c r="X949" s="21"/>
      <c r="Y949" s="21"/>
      <c r="Z949" s="83"/>
      <c r="AA949" s="83"/>
      <c r="AB949" s="84"/>
      <c r="AC949" s="85"/>
      <c r="AD949" s="85"/>
      <c r="AE949" s="86"/>
      <c r="AF949" s="83"/>
    </row>
    <row r="950" spans="1:32" customFormat="1" ht="40" customHeight="1" thickBot="1" x14ac:dyDescent="1.1000000000000001">
      <c r="A950" s="28">
        <v>9</v>
      </c>
      <c r="B950" s="270" t="s">
        <v>54</v>
      </c>
      <c r="C950" s="28">
        <v>4</v>
      </c>
      <c r="D950" s="294" t="s">
        <v>2587</v>
      </c>
      <c r="E950" s="54">
        <f t="shared" si="64"/>
        <v>43892</v>
      </c>
      <c r="F950" s="188">
        <v>43892</v>
      </c>
      <c r="G950" s="360" t="s">
        <v>3554</v>
      </c>
      <c r="H950" s="4" t="s">
        <v>1260</v>
      </c>
      <c r="I950" s="11">
        <v>3417</v>
      </c>
      <c r="J950" s="10" t="s">
        <v>140</v>
      </c>
      <c r="K950" s="55" t="s">
        <v>4433</v>
      </c>
      <c r="L950" s="185">
        <v>1</v>
      </c>
      <c r="M950" s="338" t="s">
        <v>2027</v>
      </c>
      <c r="N950" s="186"/>
      <c r="O950" s="212"/>
      <c r="P950" s="221" t="s">
        <v>2028</v>
      </c>
      <c r="Q950" s="187">
        <f t="shared" si="67"/>
        <v>14.095855</v>
      </c>
      <c r="R950" s="56" t="str">
        <f t="shared" si="65"/>
        <v>13,361</v>
      </c>
      <c r="S950" s="342" t="str">
        <f t="shared" si="66"/>
        <v>3417SB</v>
      </c>
      <c r="T950" s="24"/>
      <c r="U950" s="21"/>
      <c r="V950" s="24"/>
      <c r="W950" s="21"/>
      <c r="X950" s="21"/>
      <c r="Y950" s="21"/>
      <c r="Z950" s="83"/>
      <c r="AA950" s="83"/>
      <c r="AB950" s="84"/>
      <c r="AC950" s="85"/>
      <c r="AD950" s="85"/>
      <c r="AE950" s="86"/>
      <c r="AF950" s="83"/>
    </row>
    <row r="951" spans="1:32" customFormat="1" ht="40" customHeight="1" thickBot="1" x14ac:dyDescent="1.1000000000000001">
      <c r="A951" s="28">
        <v>9</v>
      </c>
      <c r="B951" s="270" t="s">
        <v>54</v>
      </c>
      <c r="C951" s="28">
        <v>4</v>
      </c>
      <c r="D951" s="294" t="s">
        <v>2598</v>
      </c>
      <c r="E951" s="54">
        <f t="shared" si="64"/>
        <v>44081</v>
      </c>
      <c r="F951" s="188">
        <v>44081</v>
      </c>
      <c r="G951" s="360" t="s">
        <v>3554</v>
      </c>
      <c r="H951" s="4" t="s">
        <v>1260</v>
      </c>
      <c r="I951" s="11">
        <v>3419</v>
      </c>
      <c r="J951" s="10" t="s">
        <v>140</v>
      </c>
      <c r="K951" s="55" t="s">
        <v>4434</v>
      </c>
      <c r="L951" s="185">
        <v>1</v>
      </c>
      <c r="M951" s="339" t="s">
        <v>4996</v>
      </c>
      <c r="N951" s="186"/>
      <c r="O951" s="238"/>
      <c r="P951" s="73" t="s">
        <v>2069</v>
      </c>
      <c r="Q951" s="187">
        <f t="shared" si="67"/>
        <v>14.095855</v>
      </c>
      <c r="R951" s="56" t="str">
        <f t="shared" si="65"/>
        <v>13,361</v>
      </c>
      <c r="S951" s="342" t="str">
        <f t="shared" si="66"/>
        <v>3419SB</v>
      </c>
      <c r="T951" s="24"/>
      <c r="U951" s="21"/>
      <c r="V951" s="24"/>
      <c r="W951" s="21"/>
      <c r="X951" s="21"/>
      <c r="Y951" s="20"/>
      <c r="Z951" s="83"/>
      <c r="AA951" s="83"/>
      <c r="AB951" s="84"/>
      <c r="AC951" s="85"/>
      <c r="AD951" s="85"/>
      <c r="AE951" s="86"/>
      <c r="AF951" s="83"/>
    </row>
    <row r="952" spans="1:32" customFormat="1" ht="40" customHeight="1" thickBot="1" x14ac:dyDescent="1.1000000000000001">
      <c r="A952" s="28">
        <v>7</v>
      </c>
      <c r="B952" s="270" t="s">
        <v>50</v>
      </c>
      <c r="C952" s="28">
        <v>4</v>
      </c>
      <c r="D952" s="294" t="s">
        <v>2590</v>
      </c>
      <c r="E952" s="54">
        <f t="shared" si="64"/>
        <v>43864</v>
      </c>
      <c r="F952" s="188">
        <v>43864</v>
      </c>
      <c r="G952" s="360" t="s">
        <v>3554</v>
      </c>
      <c r="H952" s="4" t="s">
        <v>1260</v>
      </c>
      <c r="I952" s="11">
        <v>3420</v>
      </c>
      <c r="J952" s="10" t="s">
        <v>140</v>
      </c>
      <c r="K952" s="55" t="s">
        <v>4435</v>
      </c>
      <c r="L952" s="185">
        <v>1</v>
      </c>
      <c r="M952" s="338" t="s">
        <v>2018</v>
      </c>
      <c r="N952" s="186"/>
      <c r="O952" s="212"/>
      <c r="P952" s="73" t="s">
        <v>2019</v>
      </c>
      <c r="Q952" s="187">
        <f t="shared" si="67"/>
        <v>14.095855</v>
      </c>
      <c r="R952" s="56" t="str">
        <f t="shared" si="65"/>
        <v>13,361</v>
      </c>
      <c r="S952" s="342" t="str">
        <f t="shared" si="66"/>
        <v>3420SB</v>
      </c>
      <c r="T952" s="24"/>
      <c r="U952" s="21"/>
      <c r="V952" s="24"/>
      <c r="W952" s="21"/>
      <c r="X952" s="20"/>
      <c r="Y952" s="20"/>
      <c r="Z952" s="83"/>
      <c r="AA952" s="83"/>
      <c r="AB952" s="84"/>
      <c r="AC952" s="85"/>
      <c r="AD952" s="85"/>
      <c r="AE952" s="86"/>
      <c r="AF952" s="83"/>
    </row>
    <row r="953" spans="1:32" customFormat="1" ht="40" customHeight="1" thickBot="1" x14ac:dyDescent="1.1000000000000001">
      <c r="A953" s="28">
        <v>7</v>
      </c>
      <c r="B953" s="270" t="s">
        <v>50</v>
      </c>
      <c r="C953" s="28">
        <v>4</v>
      </c>
      <c r="D953" s="294" t="s">
        <v>2591</v>
      </c>
      <c r="E953" s="54">
        <f t="shared" si="64"/>
        <v>44081</v>
      </c>
      <c r="F953" s="188">
        <v>44081</v>
      </c>
      <c r="G953" s="360" t="s">
        <v>3554</v>
      </c>
      <c r="H953" s="4" t="s">
        <v>1260</v>
      </c>
      <c r="I953" s="11">
        <v>3421</v>
      </c>
      <c r="J953" s="10" t="s">
        <v>140</v>
      </c>
      <c r="K953" s="55" t="s">
        <v>4436</v>
      </c>
      <c r="L953" s="185">
        <v>1</v>
      </c>
      <c r="M953" s="338" t="s">
        <v>4997</v>
      </c>
      <c r="N953" s="186"/>
      <c r="O953" s="238"/>
      <c r="P953" s="73" t="s">
        <v>2070</v>
      </c>
      <c r="Q953" s="187">
        <f t="shared" si="67"/>
        <v>14.095855</v>
      </c>
      <c r="R953" s="56" t="str">
        <f t="shared" si="65"/>
        <v>13,361</v>
      </c>
      <c r="S953" s="342" t="str">
        <f t="shared" si="66"/>
        <v>3421SB</v>
      </c>
      <c r="T953" s="24"/>
      <c r="U953" s="20"/>
      <c r="V953" s="25"/>
      <c r="W953" s="20"/>
      <c r="X953" s="20"/>
      <c r="Y953" s="20"/>
      <c r="Z953" s="83"/>
      <c r="AA953" s="83"/>
      <c r="AB953" s="84"/>
      <c r="AC953" s="85"/>
      <c r="AD953" s="85"/>
      <c r="AE953" s="86"/>
      <c r="AF953" s="83"/>
    </row>
    <row r="954" spans="1:32" customFormat="1" ht="40" customHeight="1" thickBot="1" x14ac:dyDescent="1.1000000000000001">
      <c r="A954" s="28">
        <v>7</v>
      </c>
      <c r="B954" s="270" t="s">
        <v>50</v>
      </c>
      <c r="C954" s="28">
        <v>4</v>
      </c>
      <c r="D954" s="294" t="s">
        <v>2591</v>
      </c>
      <c r="E954" s="54">
        <f t="shared" si="64"/>
        <v>44081</v>
      </c>
      <c r="F954" s="188">
        <v>44081</v>
      </c>
      <c r="G954" s="360" t="s">
        <v>3554</v>
      </c>
      <c r="H954" s="4" t="s">
        <v>1260</v>
      </c>
      <c r="I954" s="11">
        <v>3422</v>
      </c>
      <c r="J954" s="10" t="s">
        <v>140</v>
      </c>
      <c r="K954" s="55" t="s">
        <v>4437</v>
      </c>
      <c r="L954" s="185">
        <v>1</v>
      </c>
      <c r="M954" s="339" t="s">
        <v>4998</v>
      </c>
      <c r="N954" s="186"/>
      <c r="O954" s="238"/>
      <c r="P954" s="73" t="s">
        <v>2071</v>
      </c>
      <c r="Q954" s="187">
        <f t="shared" si="67"/>
        <v>14.095855</v>
      </c>
      <c r="R954" s="56" t="str">
        <f t="shared" si="65"/>
        <v>13,361</v>
      </c>
      <c r="S954" s="342" t="str">
        <f t="shared" si="66"/>
        <v>3422SB</v>
      </c>
      <c r="T954" s="24"/>
      <c r="U954" s="20"/>
      <c r="V954" s="25"/>
      <c r="W954" s="20"/>
      <c r="X954" s="20"/>
      <c r="Y954" s="21"/>
      <c r="Z954" s="83"/>
      <c r="AA954" s="83"/>
      <c r="AB954" s="84"/>
      <c r="AC954" s="85"/>
      <c r="AD954" s="85"/>
      <c r="AE954" s="86"/>
      <c r="AF954" s="83"/>
    </row>
    <row r="955" spans="1:32" customFormat="1" ht="40" customHeight="1" thickBot="1" x14ac:dyDescent="1.1000000000000001">
      <c r="A955" s="28">
        <v>11</v>
      </c>
      <c r="B955" s="270" t="s">
        <v>38</v>
      </c>
      <c r="C955" s="28">
        <v>4</v>
      </c>
      <c r="D955" s="294" t="s">
        <v>2599</v>
      </c>
      <c r="E955" s="54">
        <f>SUM(F955)</f>
        <v>43997</v>
      </c>
      <c r="F955" s="188">
        <v>43997</v>
      </c>
      <c r="G955" s="360" t="s">
        <v>3540</v>
      </c>
      <c r="H955" s="4" t="s">
        <v>1260</v>
      </c>
      <c r="I955" s="11">
        <v>3423</v>
      </c>
      <c r="J955" s="10" t="s">
        <v>33</v>
      </c>
      <c r="K955" s="55" t="s">
        <v>4438</v>
      </c>
      <c r="L955" s="185">
        <v>3</v>
      </c>
      <c r="M955" s="338" t="s">
        <v>4999</v>
      </c>
      <c r="N955" s="186"/>
      <c r="O955" s="238"/>
      <c r="P955" s="222" t="s">
        <v>2077</v>
      </c>
      <c r="Q955" s="187">
        <f t="shared" si="67"/>
        <v>14.095855</v>
      </c>
      <c r="R955" s="56" t="str">
        <f t="shared" si="65"/>
        <v>13,361</v>
      </c>
      <c r="S955" s="342" t="str">
        <f t="shared" si="66"/>
        <v>3423ET</v>
      </c>
      <c r="T955" s="24"/>
      <c r="U955" s="21"/>
      <c r="V955" s="24"/>
      <c r="W955" s="21"/>
      <c r="X955" s="21"/>
      <c r="Y955" s="21"/>
      <c r="Z955" s="83"/>
      <c r="AA955" s="83"/>
      <c r="AB955" s="84"/>
      <c r="AC955" s="85"/>
      <c r="AD955" s="85"/>
      <c r="AE955" s="86"/>
      <c r="AF955" s="83"/>
    </row>
    <row r="956" spans="1:32" customFormat="1" ht="40" customHeight="1" thickBot="1" x14ac:dyDescent="1.1000000000000001">
      <c r="A956" s="28">
        <v>11</v>
      </c>
      <c r="B956" s="270" t="s">
        <v>38</v>
      </c>
      <c r="C956" s="28">
        <v>4</v>
      </c>
      <c r="D956" s="294" t="s">
        <v>2599</v>
      </c>
      <c r="E956" s="54">
        <f>SUM(F956)</f>
        <v>43997</v>
      </c>
      <c r="F956" s="188">
        <v>43997</v>
      </c>
      <c r="G956" s="360" t="s">
        <v>3540</v>
      </c>
      <c r="H956" s="4" t="s">
        <v>1260</v>
      </c>
      <c r="I956" s="11">
        <v>3424</v>
      </c>
      <c r="J956" s="10" t="s">
        <v>32</v>
      </c>
      <c r="K956" s="55" t="s">
        <v>4439</v>
      </c>
      <c r="L956" s="185">
        <v>3</v>
      </c>
      <c r="M956" s="338" t="s">
        <v>5000</v>
      </c>
      <c r="N956" s="186"/>
      <c r="O956" s="238"/>
      <c r="P956" s="222" t="s">
        <v>2078</v>
      </c>
      <c r="Q956" s="187">
        <f t="shared" si="67"/>
        <v>14.095855</v>
      </c>
      <c r="R956" s="56" t="str">
        <f t="shared" si="65"/>
        <v>13,361</v>
      </c>
      <c r="S956" s="342" t="str">
        <f t="shared" si="66"/>
        <v>3424OT</v>
      </c>
      <c r="T956" s="24"/>
      <c r="U956" s="21"/>
      <c r="V956" s="24"/>
      <c r="W956" s="21"/>
      <c r="X956" s="21"/>
      <c r="Y956" s="21"/>
      <c r="Z956" s="83"/>
      <c r="AA956" s="83"/>
      <c r="AB956" s="84"/>
      <c r="AC956" s="85"/>
      <c r="AD956" s="85"/>
      <c r="AE956" s="86"/>
      <c r="AF956" s="83"/>
    </row>
    <row r="957" spans="1:32" customFormat="1" ht="40" customHeight="1" x14ac:dyDescent="1.05">
      <c r="A957" s="28">
        <v>11</v>
      </c>
      <c r="B957" s="270" t="s">
        <v>38</v>
      </c>
      <c r="C957" s="28">
        <v>4</v>
      </c>
      <c r="D957" s="294" t="s">
        <v>2593</v>
      </c>
      <c r="E957" s="54">
        <f>SUM(F957)</f>
        <v>43997</v>
      </c>
      <c r="F957" s="188">
        <v>43997</v>
      </c>
      <c r="G957" s="360" t="s">
        <v>3540</v>
      </c>
      <c r="H957" s="4" t="s">
        <v>1260</v>
      </c>
      <c r="I957" s="11">
        <v>3425</v>
      </c>
      <c r="J957" s="10" t="s">
        <v>32</v>
      </c>
      <c r="K957" s="55" t="s">
        <v>4440</v>
      </c>
      <c r="L957" s="185">
        <v>3</v>
      </c>
      <c r="M957" s="339" t="s">
        <v>5001</v>
      </c>
      <c r="N957" s="186"/>
      <c r="O957" s="238"/>
      <c r="P957" s="73" t="s">
        <v>2079</v>
      </c>
      <c r="Q957" s="187">
        <f t="shared" si="67"/>
        <v>14.095855</v>
      </c>
      <c r="R957" s="56" t="str">
        <f t="shared" si="65"/>
        <v>13,361</v>
      </c>
      <c r="S957" s="342" t="str">
        <f t="shared" si="66"/>
        <v>3425OT</v>
      </c>
      <c r="T957" s="24"/>
      <c r="U957" s="21"/>
      <c r="V957" s="24"/>
      <c r="W957" s="21"/>
      <c r="X957" s="21"/>
      <c r="Y957" s="21"/>
      <c r="Z957" s="82" t="s">
        <v>127</v>
      </c>
      <c r="AA957" s="82" t="s">
        <v>128</v>
      </c>
      <c r="AB957" s="82"/>
      <c r="AC957" s="82"/>
      <c r="AD957" s="82"/>
      <c r="AE957" s="82"/>
      <c r="AF957" s="82" t="s">
        <v>129</v>
      </c>
    </row>
    <row r="958" spans="1:32" customFormat="1" ht="40" customHeight="1" x14ac:dyDescent="1.05">
      <c r="A958" s="28">
        <v>11</v>
      </c>
      <c r="B958" s="270" t="s">
        <v>38</v>
      </c>
      <c r="C958" s="28">
        <v>4</v>
      </c>
      <c r="D958" s="293" t="s">
        <v>2593</v>
      </c>
      <c r="E958" s="54">
        <f t="shared" si="64"/>
        <v>45474</v>
      </c>
      <c r="F958" s="190">
        <v>45474</v>
      </c>
      <c r="G958" s="360" t="s">
        <v>3540</v>
      </c>
      <c r="H958" s="4" t="s">
        <v>1260</v>
      </c>
      <c r="I958" s="11">
        <v>3426</v>
      </c>
      <c r="J958" s="10" t="s">
        <v>32</v>
      </c>
      <c r="K958" s="60" t="s">
        <v>4441</v>
      </c>
      <c r="L958" s="185">
        <v>5</v>
      </c>
      <c r="M958" s="339" t="s">
        <v>5002</v>
      </c>
      <c r="N958" s="186"/>
      <c r="O958" s="212"/>
      <c r="P958" s="73" t="s">
        <v>3123</v>
      </c>
      <c r="Q958" s="187">
        <f t="shared" si="67"/>
        <v>14.095855</v>
      </c>
      <c r="R958" s="56" t="str">
        <f t="shared" si="65"/>
        <v>13,361</v>
      </c>
      <c r="S958" s="342" t="str">
        <f t="shared" si="66"/>
        <v>3426OT</v>
      </c>
      <c r="T958" s="24"/>
      <c r="U958" s="21"/>
      <c r="V958" s="24"/>
      <c r="W958" s="21"/>
      <c r="X958" s="21"/>
      <c r="Y958" s="21"/>
      <c r="Z958" s="82" t="s">
        <v>127</v>
      </c>
      <c r="AA958" s="82" t="s">
        <v>128</v>
      </c>
      <c r="AB958" s="82"/>
      <c r="AC958" s="82"/>
      <c r="AD958" s="82"/>
      <c r="AE958" s="82"/>
      <c r="AF958" s="82" t="s">
        <v>129</v>
      </c>
    </row>
    <row r="959" spans="1:32" customFormat="1" ht="40" customHeight="1" x14ac:dyDescent="1.05">
      <c r="A959" s="28">
        <v>18</v>
      </c>
      <c r="B959" s="270" t="s">
        <v>107</v>
      </c>
      <c r="C959" s="28">
        <v>7</v>
      </c>
      <c r="D959" s="294" t="s">
        <v>2600</v>
      </c>
      <c r="E959" s="54">
        <f t="shared" ref="E959:E993" si="68">SUM(F959)</f>
        <v>45089</v>
      </c>
      <c r="F959" s="188">
        <v>45089</v>
      </c>
      <c r="G959" s="360" t="s">
        <v>3540</v>
      </c>
      <c r="H959" s="4" t="s">
        <v>1260</v>
      </c>
      <c r="I959" s="11">
        <v>3428</v>
      </c>
      <c r="J959" s="10" t="s">
        <v>33</v>
      </c>
      <c r="K959" s="55" t="s">
        <v>4442</v>
      </c>
      <c r="L959" s="185">
        <v>5</v>
      </c>
      <c r="M959" s="338" t="s">
        <v>5003</v>
      </c>
      <c r="N959" s="186"/>
      <c r="O959" s="212"/>
      <c r="P959" s="221" t="s">
        <v>2940</v>
      </c>
      <c r="Q959" s="187">
        <f t="shared" si="67"/>
        <v>14.095855</v>
      </c>
      <c r="R959" s="56" t="str">
        <f t="shared" si="65"/>
        <v>13,361</v>
      </c>
      <c r="S959" s="342" t="str">
        <f t="shared" si="66"/>
        <v>3428ET</v>
      </c>
      <c r="T959" s="24"/>
      <c r="U959" s="21"/>
      <c r="V959" s="24"/>
      <c r="W959" s="21"/>
      <c r="X959" s="21"/>
      <c r="Y959" s="21"/>
      <c r="Z959" s="82" t="s">
        <v>127</v>
      </c>
      <c r="AA959" s="82" t="s">
        <v>128</v>
      </c>
      <c r="AB959" s="82"/>
      <c r="AC959" s="82"/>
      <c r="AD959" s="82"/>
      <c r="AE959" s="82"/>
      <c r="AF959" s="82" t="s">
        <v>129</v>
      </c>
    </row>
    <row r="960" spans="1:32" customFormat="1" ht="40" customHeight="1" x14ac:dyDescent="1.05">
      <c r="A960" s="28">
        <v>18</v>
      </c>
      <c r="B960" s="270" t="s">
        <v>107</v>
      </c>
      <c r="C960" s="28">
        <v>7</v>
      </c>
      <c r="D960" s="294" t="s">
        <v>2600</v>
      </c>
      <c r="E960" s="54">
        <f t="shared" si="68"/>
        <v>44830</v>
      </c>
      <c r="F960" s="188">
        <v>44830</v>
      </c>
      <c r="G960" s="360" t="s">
        <v>3540</v>
      </c>
      <c r="H960" s="4" t="s">
        <v>1260</v>
      </c>
      <c r="I960" s="11">
        <v>3429</v>
      </c>
      <c r="J960" s="10" t="s">
        <v>33</v>
      </c>
      <c r="K960" s="55" t="s">
        <v>4443</v>
      </c>
      <c r="L960" s="185">
        <v>6</v>
      </c>
      <c r="M960" s="338" t="s">
        <v>5004</v>
      </c>
      <c r="N960" s="186"/>
      <c r="O960" s="212"/>
      <c r="P960" s="222" t="s">
        <v>2853</v>
      </c>
      <c r="Q960" s="187">
        <f t="shared" si="67"/>
        <v>14.095855</v>
      </c>
      <c r="R960" s="56" t="str">
        <f t="shared" si="65"/>
        <v>13,361</v>
      </c>
      <c r="S960" s="342" t="str">
        <f t="shared" si="66"/>
        <v>3429ET</v>
      </c>
      <c r="T960" s="24"/>
      <c r="U960" s="21"/>
      <c r="V960" s="24"/>
      <c r="W960" s="21"/>
      <c r="X960" s="21"/>
      <c r="Y960" s="21"/>
      <c r="Z960" s="82" t="s">
        <v>127</v>
      </c>
      <c r="AA960" s="82" t="s">
        <v>128</v>
      </c>
      <c r="AB960" s="82"/>
      <c r="AC960" s="82"/>
      <c r="AD960" s="82"/>
      <c r="AE960" s="82"/>
      <c r="AF960" s="82" t="s">
        <v>129</v>
      </c>
    </row>
    <row r="961" spans="1:32" customFormat="1" ht="40" customHeight="1" x14ac:dyDescent="1.05">
      <c r="A961" s="28">
        <v>18</v>
      </c>
      <c r="B961" s="270" t="s">
        <v>107</v>
      </c>
      <c r="C961" s="28">
        <v>7</v>
      </c>
      <c r="D961" s="293" t="s">
        <v>2649</v>
      </c>
      <c r="E961" s="54">
        <f t="shared" si="68"/>
        <v>43535</v>
      </c>
      <c r="F961" s="190">
        <v>43535</v>
      </c>
      <c r="G961" s="360" t="s">
        <v>3540</v>
      </c>
      <c r="H961" s="4" t="s">
        <v>1260</v>
      </c>
      <c r="I961" s="11">
        <v>3429</v>
      </c>
      <c r="J961" s="10" t="s">
        <v>32</v>
      </c>
      <c r="K961" s="60" t="s">
        <v>4444</v>
      </c>
      <c r="L961" s="185">
        <v>4</v>
      </c>
      <c r="M961" s="338" t="s">
        <v>963</v>
      </c>
      <c r="N961" s="186"/>
      <c r="O961" s="212"/>
      <c r="P961" s="222" t="s">
        <v>964</v>
      </c>
      <c r="Q961" s="187">
        <f t="shared" si="67"/>
        <v>14.095855</v>
      </c>
      <c r="R961" s="56" t="str">
        <f t="shared" si="65"/>
        <v>13,361</v>
      </c>
      <c r="S961" s="342" t="str">
        <f t="shared" si="66"/>
        <v>3429OT</v>
      </c>
      <c r="T961" s="24"/>
      <c r="U961" s="21"/>
      <c r="V961" s="24"/>
      <c r="W961" s="21"/>
      <c r="X961" s="21"/>
      <c r="Y961" s="21"/>
      <c r="Z961" s="82" t="s">
        <v>127</v>
      </c>
      <c r="AA961" s="82" t="s">
        <v>128</v>
      </c>
      <c r="AB961" s="82"/>
      <c r="AC961" s="82"/>
      <c r="AD961" s="82"/>
      <c r="AE961" s="82"/>
      <c r="AF961" s="82" t="s">
        <v>129</v>
      </c>
    </row>
    <row r="962" spans="1:32" customFormat="1" ht="40" customHeight="1" x14ac:dyDescent="1.05">
      <c r="A962" s="28">
        <v>18</v>
      </c>
      <c r="B962" s="270" t="s">
        <v>107</v>
      </c>
      <c r="C962" s="28">
        <v>7</v>
      </c>
      <c r="D962" s="294" t="s">
        <v>2601</v>
      </c>
      <c r="E962" s="54">
        <f t="shared" si="68"/>
        <v>44719</v>
      </c>
      <c r="F962" s="188">
        <v>44719</v>
      </c>
      <c r="G962" s="360" t="s">
        <v>3540</v>
      </c>
      <c r="H962" s="4" t="s">
        <v>1260</v>
      </c>
      <c r="I962" s="11">
        <v>3430</v>
      </c>
      <c r="J962" s="10" t="s">
        <v>33</v>
      </c>
      <c r="K962" s="55" t="s">
        <v>4445</v>
      </c>
      <c r="L962" s="185">
        <v>6</v>
      </c>
      <c r="M962" s="339" t="s">
        <v>5005</v>
      </c>
      <c r="N962" s="186"/>
      <c r="O962" s="212"/>
      <c r="P962" s="73" t="s">
        <v>2838</v>
      </c>
      <c r="Q962" s="187">
        <f t="shared" si="67"/>
        <v>14.095855</v>
      </c>
      <c r="R962" s="56" t="str">
        <f t="shared" si="65"/>
        <v>13,361</v>
      </c>
      <c r="S962" s="342" t="str">
        <f t="shared" si="66"/>
        <v>3430ET</v>
      </c>
      <c r="T962" s="24"/>
      <c r="U962" s="21"/>
      <c r="V962" s="24"/>
      <c r="W962" s="21"/>
      <c r="X962" s="21"/>
      <c r="Y962" s="21"/>
      <c r="Z962" s="82" t="s">
        <v>127</v>
      </c>
      <c r="AA962" s="82" t="s">
        <v>128</v>
      </c>
      <c r="AB962" s="82"/>
      <c r="AC962" s="82"/>
      <c r="AD962" s="82"/>
      <c r="AE962" s="82"/>
      <c r="AF962" s="82" t="s">
        <v>129</v>
      </c>
    </row>
    <row r="963" spans="1:32" customFormat="1" ht="40" customHeight="1" x14ac:dyDescent="1.05">
      <c r="A963" s="28">
        <v>18</v>
      </c>
      <c r="B963" s="270" t="s">
        <v>107</v>
      </c>
      <c r="C963" s="28">
        <v>7</v>
      </c>
      <c r="D963" s="294" t="s">
        <v>2600</v>
      </c>
      <c r="E963" s="54">
        <f t="shared" si="68"/>
        <v>45110</v>
      </c>
      <c r="F963" s="188">
        <v>45110</v>
      </c>
      <c r="G963" s="360" t="s">
        <v>3540</v>
      </c>
      <c r="H963" s="4" t="s">
        <v>1260</v>
      </c>
      <c r="I963" s="11">
        <v>3430</v>
      </c>
      <c r="J963" s="10" t="s">
        <v>32</v>
      </c>
      <c r="K963" s="55" t="s">
        <v>4446</v>
      </c>
      <c r="L963" s="185">
        <v>5</v>
      </c>
      <c r="M963" s="338" t="s">
        <v>5006</v>
      </c>
      <c r="N963" s="186"/>
      <c r="O963" s="212"/>
      <c r="P963" s="73" t="s">
        <v>2955</v>
      </c>
      <c r="Q963" s="187">
        <f t="shared" si="67"/>
        <v>14.095855</v>
      </c>
      <c r="R963" s="56" t="str">
        <f t="shared" si="65"/>
        <v>13,361</v>
      </c>
      <c r="S963" s="342" t="str">
        <f t="shared" si="66"/>
        <v>3430OT</v>
      </c>
      <c r="T963" s="24"/>
      <c r="U963" s="21"/>
      <c r="V963" s="24"/>
      <c r="W963" s="21"/>
      <c r="X963" s="21"/>
      <c r="Y963" s="21"/>
      <c r="Z963" s="82" t="s">
        <v>127</v>
      </c>
      <c r="AA963" s="82" t="s">
        <v>128</v>
      </c>
      <c r="AB963" s="82"/>
      <c r="AC963" s="82"/>
      <c r="AD963" s="82"/>
      <c r="AE963" s="82"/>
      <c r="AF963" s="82" t="s">
        <v>129</v>
      </c>
    </row>
    <row r="964" spans="1:32" customFormat="1" ht="40" customHeight="1" x14ac:dyDescent="1.05">
      <c r="A964" s="28">
        <v>18</v>
      </c>
      <c r="B964" s="270" t="s">
        <v>107</v>
      </c>
      <c r="C964" s="28">
        <v>7</v>
      </c>
      <c r="D964" s="294" t="s">
        <v>2601</v>
      </c>
      <c r="E964" s="54">
        <f t="shared" si="68"/>
        <v>44697</v>
      </c>
      <c r="F964" s="188">
        <v>44697</v>
      </c>
      <c r="G964" s="360" t="s">
        <v>3540</v>
      </c>
      <c r="H964" s="4" t="s">
        <v>1260</v>
      </c>
      <c r="I964" s="11">
        <v>3431</v>
      </c>
      <c r="J964" s="10" t="s">
        <v>32</v>
      </c>
      <c r="K964" s="55" t="s">
        <v>4447</v>
      </c>
      <c r="L964" s="185">
        <v>6</v>
      </c>
      <c r="M964" s="338" t="s">
        <v>5007</v>
      </c>
      <c r="N964" s="186"/>
      <c r="O964" s="212"/>
      <c r="P964" s="73" t="s">
        <v>2828</v>
      </c>
      <c r="Q964" s="187">
        <f t="shared" si="67"/>
        <v>14.095855</v>
      </c>
      <c r="R964" s="56" t="str">
        <f t="shared" si="65"/>
        <v>13,361</v>
      </c>
      <c r="S964" s="342" t="str">
        <f t="shared" si="66"/>
        <v>3431OT</v>
      </c>
      <c r="T964" s="24"/>
      <c r="U964" s="21"/>
      <c r="V964" s="24"/>
      <c r="W964" s="21"/>
      <c r="X964" s="21"/>
      <c r="Y964" s="21"/>
      <c r="Z964" s="82" t="s">
        <v>127</v>
      </c>
      <c r="AA964" s="82" t="s">
        <v>128</v>
      </c>
      <c r="AB964" s="82"/>
      <c r="AC964" s="82"/>
      <c r="AD964" s="82"/>
      <c r="AE964" s="82"/>
      <c r="AF964" s="82" t="s">
        <v>129</v>
      </c>
    </row>
    <row r="965" spans="1:32" customFormat="1" ht="40" customHeight="1" x14ac:dyDescent="1.05">
      <c r="A965" s="28">
        <v>18</v>
      </c>
      <c r="B965" s="270" t="s">
        <v>107</v>
      </c>
      <c r="C965" s="28">
        <v>7</v>
      </c>
      <c r="D965" s="294" t="s">
        <v>2601</v>
      </c>
      <c r="E965" s="54">
        <f t="shared" si="68"/>
        <v>45110</v>
      </c>
      <c r="F965" s="188">
        <v>45110</v>
      </c>
      <c r="G965" s="360" t="s">
        <v>3540</v>
      </c>
      <c r="H965" s="4" t="s">
        <v>1260</v>
      </c>
      <c r="I965" s="11">
        <v>3432</v>
      </c>
      <c r="J965" s="10" t="s">
        <v>33</v>
      </c>
      <c r="K965" s="55" t="s">
        <v>4448</v>
      </c>
      <c r="L965" s="185">
        <v>6</v>
      </c>
      <c r="M965" s="338" t="s">
        <v>5008</v>
      </c>
      <c r="N965" s="186"/>
      <c r="O965" s="212"/>
      <c r="P965" s="222" t="s">
        <v>2956</v>
      </c>
      <c r="Q965" s="187">
        <f t="shared" si="67"/>
        <v>14.095855</v>
      </c>
      <c r="R965" s="56" t="str">
        <f t="shared" si="65"/>
        <v>13,361</v>
      </c>
      <c r="S965" s="342" t="str">
        <f t="shared" si="66"/>
        <v>3432ET</v>
      </c>
      <c r="T965" s="24"/>
      <c r="U965" s="21"/>
      <c r="V965" s="24"/>
      <c r="W965" s="21"/>
      <c r="X965" s="21"/>
      <c r="Y965" s="21"/>
      <c r="Z965" s="82" t="s">
        <v>127</v>
      </c>
      <c r="AA965" s="82" t="s">
        <v>128</v>
      </c>
      <c r="AB965" s="82"/>
      <c r="AC965" s="82"/>
      <c r="AD965" s="82"/>
      <c r="AE965" s="82"/>
      <c r="AF965" s="82" t="s">
        <v>129</v>
      </c>
    </row>
    <row r="966" spans="1:32" customFormat="1" ht="40" customHeight="1" x14ac:dyDescent="1.05">
      <c r="A966" s="28">
        <v>18</v>
      </c>
      <c r="B966" s="270" t="s">
        <v>107</v>
      </c>
      <c r="C966" s="28">
        <v>7</v>
      </c>
      <c r="D966" s="294" t="s">
        <v>2601</v>
      </c>
      <c r="E966" s="54">
        <f t="shared" si="68"/>
        <v>44697</v>
      </c>
      <c r="F966" s="188">
        <v>44697</v>
      </c>
      <c r="G966" s="360" t="s">
        <v>3540</v>
      </c>
      <c r="H966" s="4" t="s">
        <v>1260</v>
      </c>
      <c r="I966" s="11">
        <v>3432</v>
      </c>
      <c r="J966" s="10" t="s">
        <v>32</v>
      </c>
      <c r="K966" s="55" t="s">
        <v>4449</v>
      </c>
      <c r="L966" s="185">
        <v>6</v>
      </c>
      <c r="M966" s="338" t="s">
        <v>5009</v>
      </c>
      <c r="N966" s="186"/>
      <c r="O966" s="212"/>
      <c r="P966" s="221" t="s">
        <v>2829</v>
      </c>
      <c r="Q966" s="187">
        <f t="shared" si="67"/>
        <v>14.095855</v>
      </c>
      <c r="R966" s="56" t="str">
        <f t="shared" si="65"/>
        <v>13,361</v>
      </c>
      <c r="S966" s="342" t="str">
        <f t="shared" si="66"/>
        <v>3432OT</v>
      </c>
      <c r="T966" s="24"/>
      <c r="U966" s="21"/>
      <c r="V966" s="24"/>
      <c r="W966" s="21"/>
      <c r="X966" s="21"/>
      <c r="Y966" s="21"/>
      <c r="Z966" s="82" t="s">
        <v>127</v>
      </c>
      <c r="AA966" s="82" t="s">
        <v>128</v>
      </c>
      <c r="AB966" s="82"/>
      <c r="AC966" s="82"/>
      <c r="AD966" s="82"/>
      <c r="AE966" s="82"/>
      <c r="AF966" s="82" t="s">
        <v>129</v>
      </c>
    </row>
    <row r="967" spans="1:32" customFormat="1" ht="40" customHeight="1" x14ac:dyDescent="1.05">
      <c r="A967" s="28">
        <v>18</v>
      </c>
      <c r="B967" s="270" t="s">
        <v>107</v>
      </c>
      <c r="C967" s="28">
        <v>7</v>
      </c>
      <c r="D967" s="294" t="s">
        <v>2602</v>
      </c>
      <c r="E967" s="54">
        <f t="shared" si="68"/>
        <v>45033</v>
      </c>
      <c r="F967" s="188">
        <v>45033</v>
      </c>
      <c r="G967" s="360" t="s">
        <v>3540</v>
      </c>
      <c r="H967" s="4" t="s">
        <v>1260</v>
      </c>
      <c r="I967" s="11">
        <v>3433</v>
      </c>
      <c r="J967" s="10" t="s">
        <v>33</v>
      </c>
      <c r="K967" s="55" t="s">
        <v>4450</v>
      </c>
      <c r="L967" s="185">
        <v>6</v>
      </c>
      <c r="M967" s="339" t="s">
        <v>5010</v>
      </c>
      <c r="N967" s="186"/>
      <c r="O967" s="212"/>
      <c r="P967" s="73" t="s">
        <v>2921</v>
      </c>
      <c r="Q967" s="187">
        <f t="shared" si="67"/>
        <v>14.095855</v>
      </c>
      <c r="R967" s="56" t="str">
        <f t="shared" si="65"/>
        <v>13,361</v>
      </c>
      <c r="S967" s="342" t="str">
        <f t="shared" si="66"/>
        <v>3433ET</v>
      </c>
      <c r="T967" s="24"/>
      <c r="U967" s="21"/>
      <c r="V967" s="24"/>
      <c r="W967" s="21"/>
      <c r="X967" s="21"/>
      <c r="Y967" s="21"/>
      <c r="Z967" s="82" t="s">
        <v>127</v>
      </c>
      <c r="AA967" s="82" t="s">
        <v>128</v>
      </c>
      <c r="AB967" s="82"/>
      <c r="AC967" s="82"/>
      <c r="AD967" s="82"/>
      <c r="AE967" s="82"/>
      <c r="AF967" s="82" t="s">
        <v>129</v>
      </c>
    </row>
    <row r="968" spans="1:32" customFormat="1" ht="40" customHeight="1" x14ac:dyDescent="1.05">
      <c r="A968" s="28">
        <v>18</v>
      </c>
      <c r="B968" s="270" t="s">
        <v>107</v>
      </c>
      <c r="C968" s="28">
        <v>7</v>
      </c>
      <c r="D968" s="294" t="s">
        <v>2582</v>
      </c>
      <c r="E968" s="54">
        <f t="shared" si="68"/>
        <v>44655</v>
      </c>
      <c r="F968" s="188">
        <v>44655</v>
      </c>
      <c r="G968" s="360" t="s">
        <v>3540</v>
      </c>
      <c r="H968" s="4" t="s">
        <v>1260</v>
      </c>
      <c r="I968" s="11">
        <v>3433</v>
      </c>
      <c r="J968" s="10" t="s">
        <v>32</v>
      </c>
      <c r="K968" s="55" t="s">
        <v>4451</v>
      </c>
      <c r="L968" s="185">
        <v>6</v>
      </c>
      <c r="M968" s="339" t="s">
        <v>5011</v>
      </c>
      <c r="N968" s="186"/>
      <c r="O968" s="212"/>
      <c r="P968" s="73" t="s">
        <v>2803</v>
      </c>
      <c r="Q968" s="187">
        <f t="shared" si="67"/>
        <v>14.095855</v>
      </c>
      <c r="R968" s="56" t="str">
        <f t="shared" si="65"/>
        <v>13,361</v>
      </c>
      <c r="S968" s="342" t="str">
        <f t="shared" si="66"/>
        <v>3433OT</v>
      </c>
      <c r="T968" s="24"/>
      <c r="U968" s="21"/>
      <c r="V968" s="24"/>
      <c r="W968" s="21"/>
      <c r="X968" s="21"/>
      <c r="Y968" s="21"/>
      <c r="Z968" s="82" t="s">
        <v>127</v>
      </c>
      <c r="AA968" s="82" t="s">
        <v>128</v>
      </c>
      <c r="AB968" s="82"/>
      <c r="AC968" s="82"/>
      <c r="AD968" s="82"/>
      <c r="AE968" s="82"/>
      <c r="AF968" s="82" t="s">
        <v>129</v>
      </c>
    </row>
    <row r="969" spans="1:32" customFormat="1" ht="40" customHeight="1" x14ac:dyDescent="1.05">
      <c r="A969" s="28">
        <v>18</v>
      </c>
      <c r="B969" s="270" t="s">
        <v>107</v>
      </c>
      <c r="C969" s="28">
        <v>7</v>
      </c>
      <c r="D969" s="294" t="s">
        <v>2682</v>
      </c>
      <c r="E969" s="54">
        <f t="shared" si="68"/>
        <v>43578</v>
      </c>
      <c r="F969" s="188">
        <v>43578</v>
      </c>
      <c r="G969" s="360" t="s">
        <v>3540</v>
      </c>
      <c r="H969" s="4" t="s">
        <v>1260</v>
      </c>
      <c r="I969" s="11">
        <v>3435</v>
      </c>
      <c r="J969" s="10" t="s">
        <v>33</v>
      </c>
      <c r="K969" s="55" t="s">
        <v>4452</v>
      </c>
      <c r="L969" s="185">
        <v>5</v>
      </c>
      <c r="M969" s="339" t="s">
        <v>979</v>
      </c>
      <c r="N969" s="186"/>
      <c r="O969" s="212"/>
      <c r="P969" s="73" t="s">
        <v>980</v>
      </c>
      <c r="Q969" s="187">
        <f t="shared" si="67"/>
        <v>14.095855</v>
      </c>
      <c r="R969" s="56" t="str">
        <f t="shared" si="65"/>
        <v>13,361</v>
      </c>
      <c r="S969" s="342" t="str">
        <f t="shared" si="66"/>
        <v>3435ET</v>
      </c>
      <c r="T969" s="24"/>
      <c r="U969" s="21"/>
      <c r="V969" s="24"/>
      <c r="W969" s="21"/>
      <c r="X969" s="21"/>
      <c r="Y969" s="21"/>
      <c r="Z969" s="82" t="s">
        <v>127</v>
      </c>
      <c r="AA969" s="82" t="s">
        <v>128</v>
      </c>
      <c r="AB969" s="82"/>
      <c r="AC969" s="82"/>
      <c r="AD969" s="82"/>
      <c r="AE969" s="82"/>
      <c r="AF969" s="82" t="s">
        <v>129</v>
      </c>
    </row>
    <row r="970" spans="1:32" customFormat="1" ht="40" customHeight="1" x14ac:dyDescent="1.05">
      <c r="A970" s="28">
        <v>21</v>
      </c>
      <c r="B970" s="270" t="s">
        <v>26</v>
      </c>
      <c r="C970" s="28">
        <v>7</v>
      </c>
      <c r="D970" s="296" t="s">
        <v>2682</v>
      </c>
      <c r="E970" s="54">
        <f t="shared" si="68"/>
        <v>43381</v>
      </c>
      <c r="F970" s="188">
        <v>43381</v>
      </c>
      <c r="G970" s="360" t="s">
        <v>3540</v>
      </c>
      <c r="H970" s="4" t="s">
        <v>1260</v>
      </c>
      <c r="I970" s="11">
        <v>3436</v>
      </c>
      <c r="J970" s="10" t="s">
        <v>33</v>
      </c>
      <c r="K970" s="55" t="s">
        <v>4453</v>
      </c>
      <c r="L970" s="185">
        <v>5</v>
      </c>
      <c r="M970" s="339" t="s">
        <v>727</v>
      </c>
      <c r="N970" s="186"/>
      <c r="O970" s="212"/>
      <c r="P970" s="73" t="s">
        <v>728</v>
      </c>
      <c r="Q970" s="187">
        <f t="shared" si="67"/>
        <v>14.095855</v>
      </c>
      <c r="R970" s="56" t="str">
        <f t="shared" si="65"/>
        <v>13,361</v>
      </c>
      <c r="S970" s="342" t="str">
        <f t="shared" si="66"/>
        <v>3436ET</v>
      </c>
      <c r="T970" s="24"/>
      <c r="U970" s="21"/>
      <c r="V970" s="24"/>
      <c r="W970" s="21"/>
      <c r="X970" s="21"/>
      <c r="Y970" s="21"/>
      <c r="Z970" s="82" t="s">
        <v>127</v>
      </c>
      <c r="AA970" s="82" t="s">
        <v>128</v>
      </c>
      <c r="AB970" s="82"/>
      <c r="AC970" s="82"/>
      <c r="AD970" s="82"/>
      <c r="AE970" s="82"/>
      <c r="AF970" s="82" t="s">
        <v>129</v>
      </c>
    </row>
    <row r="971" spans="1:32" customFormat="1" ht="40" customHeight="1" x14ac:dyDescent="1.05">
      <c r="A971" s="28">
        <v>21</v>
      </c>
      <c r="B971" s="270" t="s">
        <v>26</v>
      </c>
      <c r="C971" s="28">
        <v>7</v>
      </c>
      <c r="D971" s="296" t="s">
        <v>2684</v>
      </c>
      <c r="E971" s="54">
        <f t="shared" si="68"/>
        <v>43430</v>
      </c>
      <c r="F971" s="188">
        <v>43430</v>
      </c>
      <c r="G971" s="360" t="s">
        <v>3540</v>
      </c>
      <c r="H971" s="4" t="s">
        <v>1260</v>
      </c>
      <c r="I971" s="11">
        <v>3437</v>
      </c>
      <c r="J971" s="10" t="s">
        <v>33</v>
      </c>
      <c r="K971" s="55" t="s">
        <v>4454</v>
      </c>
      <c r="L971" s="185">
        <v>5</v>
      </c>
      <c r="M971" s="339" t="s">
        <v>759</v>
      </c>
      <c r="N971" s="186"/>
      <c r="O971" s="212"/>
      <c r="P971" s="73" t="s">
        <v>760</v>
      </c>
      <c r="Q971" s="187">
        <f t="shared" si="67"/>
        <v>14.095855</v>
      </c>
      <c r="R971" s="56" t="str">
        <f t="shared" si="65"/>
        <v>13,361</v>
      </c>
      <c r="S971" s="342" t="str">
        <f t="shared" si="66"/>
        <v>3437ET</v>
      </c>
      <c r="T971" s="24"/>
      <c r="U971" s="21"/>
      <c r="V971" s="24"/>
      <c r="W971" s="21"/>
      <c r="X971" s="21"/>
      <c r="Y971" s="21"/>
      <c r="Z971" s="82" t="s">
        <v>127</v>
      </c>
      <c r="AA971" s="82" t="s">
        <v>128</v>
      </c>
      <c r="AB971" s="82"/>
      <c r="AC971" s="82"/>
      <c r="AD971" s="82"/>
      <c r="AE971" s="82"/>
      <c r="AF971" s="82" t="s">
        <v>129</v>
      </c>
    </row>
    <row r="972" spans="1:32" customFormat="1" ht="40" customHeight="1" x14ac:dyDescent="1.05">
      <c r="A972" s="28">
        <v>21</v>
      </c>
      <c r="B972" s="270" t="s">
        <v>26</v>
      </c>
      <c r="C972" s="28">
        <v>7</v>
      </c>
      <c r="D972" s="296" t="s">
        <v>2683</v>
      </c>
      <c r="E972" s="54">
        <f t="shared" si="68"/>
        <v>43430</v>
      </c>
      <c r="F972" s="188">
        <v>43430</v>
      </c>
      <c r="G972" s="360" t="s">
        <v>3540</v>
      </c>
      <c r="H972" s="4" t="s">
        <v>1260</v>
      </c>
      <c r="I972" s="11">
        <v>3437</v>
      </c>
      <c r="J972" s="10" t="s">
        <v>32</v>
      </c>
      <c r="K972" s="72" t="s">
        <v>4455</v>
      </c>
      <c r="L972" s="185">
        <v>5</v>
      </c>
      <c r="M972" s="339" t="s">
        <v>761</v>
      </c>
      <c r="N972" s="186"/>
      <c r="O972" s="212"/>
      <c r="P972" s="73" t="s">
        <v>762</v>
      </c>
      <c r="Q972" s="187">
        <f t="shared" si="67"/>
        <v>14.095855</v>
      </c>
      <c r="R972" s="56" t="str">
        <f t="shared" si="65"/>
        <v>13,361</v>
      </c>
      <c r="S972" s="342" t="str">
        <f t="shared" si="66"/>
        <v>3437OT</v>
      </c>
      <c r="T972" s="24"/>
      <c r="U972" s="21"/>
      <c r="V972" s="24"/>
      <c r="W972" s="21"/>
      <c r="X972" s="21"/>
      <c r="Y972" s="21"/>
      <c r="Z972" s="82" t="s">
        <v>127</v>
      </c>
      <c r="AA972" s="82" t="s">
        <v>128</v>
      </c>
      <c r="AB972" s="82"/>
      <c r="AC972" s="82"/>
      <c r="AD972" s="82"/>
      <c r="AE972" s="82"/>
      <c r="AF972" s="82" t="s">
        <v>129</v>
      </c>
    </row>
    <row r="973" spans="1:32" customFormat="1" ht="40" customHeight="1" x14ac:dyDescent="1.05">
      <c r="A973" s="28">
        <v>21</v>
      </c>
      <c r="B973" s="270" t="s">
        <v>26</v>
      </c>
      <c r="C973" s="28">
        <v>7</v>
      </c>
      <c r="D973" s="296" t="s">
        <v>2633</v>
      </c>
      <c r="E973" s="54">
        <f t="shared" si="68"/>
        <v>43535</v>
      </c>
      <c r="F973" s="188">
        <v>43535</v>
      </c>
      <c r="G973" s="360" t="s">
        <v>3540</v>
      </c>
      <c r="H973" s="4" t="s">
        <v>1260</v>
      </c>
      <c r="I973" s="11">
        <v>3438</v>
      </c>
      <c r="J973" s="10" t="s">
        <v>33</v>
      </c>
      <c r="K973" s="57" t="s">
        <v>4456</v>
      </c>
      <c r="L973" s="185">
        <v>5</v>
      </c>
      <c r="M973" s="339" t="s">
        <v>965</v>
      </c>
      <c r="N973" s="186"/>
      <c r="O973" s="212"/>
      <c r="P973" s="73" t="s">
        <v>966</v>
      </c>
      <c r="Q973" s="187">
        <f t="shared" si="67"/>
        <v>14.095855</v>
      </c>
      <c r="R973" s="56" t="str">
        <f t="shared" si="65"/>
        <v>13,361</v>
      </c>
      <c r="S973" s="342" t="str">
        <f t="shared" si="66"/>
        <v>3438ET</v>
      </c>
      <c r="T973" s="24"/>
      <c r="U973" s="21"/>
      <c r="V973" s="24"/>
      <c r="W973" s="21"/>
      <c r="X973" s="21"/>
      <c r="Y973" s="21"/>
      <c r="Z973" s="82" t="s">
        <v>127</v>
      </c>
      <c r="AA973" s="82" t="s">
        <v>128</v>
      </c>
      <c r="AB973" s="82"/>
      <c r="AC973" s="82"/>
      <c r="AD973" s="82"/>
      <c r="AE973" s="82"/>
      <c r="AF973" s="82" t="s">
        <v>129</v>
      </c>
    </row>
    <row r="974" spans="1:32" customFormat="1" ht="40" customHeight="1" x14ac:dyDescent="1.05">
      <c r="A974" s="28">
        <v>21</v>
      </c>
      <c r="B974" s="270" t="s">
        <v>26</v>
      </c>
      <c r="C974" s="28">
        <v>7</v>
      </c>
      <c r="D974" s="296" t="s">
        <v>2633</v>
      </c>
      <c r="E974" s="54">
        <f t="shared" si="68"/>
        <v>43381</v>
      </c>
      <c r="F974" s="188">
        <v>43381</v>
      </c>
      <c r="G974" s="360" t="s">
        <v>3540</v>
      </c>
      <c r="H974" s="4" t="s">
        <v>1260</v>
      </c>
      <c r="I974" s="11">
        <v>3439</v>
      </c>
      <c r="J974" s="10" t="s">
        <v>33</v>
      </c>
      <c r="K974" s="55" t="s">
        <v>4457</v>
      </c>
      <c r="L974" s="185">
        <v>4</v>
      </c>
      <c r="M974" s="339" t="s">
        <v>737</v>
      </c>
      <c r="N974" s="186"/>
      <c r="O974" s="212"/>
      <c r="P974" s="73" t="s">
        <v>738</v>
      </c>
      <c r="Q974" s="187">
        <f t="shared" si="67"/>
        <v>14.095855</v>
      </c>
      <c r="R974" s="56" t="str">
        <f t="shared" ref="R974:R1037" si="69">IF($J974="ETR","16,40",IF($J974="OTR","16,40",IF($J974="RTR","16,40",IF($H974="M","8,44",IF($J974="O","10,90",IF($J974="E","10,90",IF($J974="","10,90","13,361")))))))</f>
        <v>13,361</v>
      </c>
      <c r="S974" s="342" t="str">
        <f t="shared" ref="S974:S1037" si="70">I974&amp;""&amp;J974</f>
        <v>3439ET</v>
      </c>
      <c r="T974" s="24"/>
      <c r="U974" s="21"/>
      <c r="V974" s="24"/>
      <c r="W974" s="21"/>
      <c r="X974" s="21"/>
      <c r="Y974" s="21"/>
      <c r="Z974" s="82" t="s">
        <v>127</v>
      </c>
      <c r="AA974" s="82" t="s">
        <v>128</v>
      </c>
      <c r="AB974" s="82"/>
      <c r="AC974" s="82"/>
      <c r="AD974" s="82"/>
      <c r="AE974" s="82"/>
      <c r="AF974" s="82" t="s">
        <v>129</v>
      </c>
    </row>
    <row r="975" spans="1:32" customFormat="1" ht="40" customHeight="1" x14ac:dyDescent="1.05">
      <c r="A975" s="28">
        <v>21</v>
      </c>
      <c r="B975" s="270" t="s">
        <v>26</v>
      </c>
      <c r="C975" s="28">
        <v>7</v>
      </c>
      <c r="D975" s="296" t="s">
        <v>2677</v>
      </c>
      <c r="E975" s="54">
        <f t="shared" si="68"/>
        <v>44942</v>
      </c>
      <c r="F975" s="188">
        <v>44942</v>
      </c>
      <c r="G975" s="360" t="s">
        <v>3540</v>
      </c>
      <c r="H975" s="4" t="s">
        <v>1260</v>
      </c>
      <c r="I975" s="11">
        <v>3440</v>
      </c>
      <c r="J975" s="10" t="s">
        <v>33</v>
      </c>
      <c r="K975" s="55" t="s">
        <v>4458</v>
      </c>
      <c r="L975" s="185">
        <v>5</v>
      </c>
      <c r="M975" s="339" t="s">
        <v>5012</v>
      </c>
      <c r="N975" s="186"/>
      <c r="O975" s="212"/>
      <c r="P975" s="73" t="s">
        <v>2883</v>
      </c>
      <c r="Q975" s="187">
        <f t="shared" si="67"/>
        <v>14.095855</v>
      </c>
      <c r="R975" s="56" t="str">
        <f t="shared" si="69"/>
        <v>13,361</v>
      </c>
      <c r="S975" s="342" t="str">
        <f t="shared" si="70"/>
        <v>3440ET</v>
      </c>
      <c r="T975" s="24"/>
      <c r="U975" s="21"/>
      <c r="V975" s="24"/>
      <c r="W975" s="21"/>
      <c r="X975" s="21"/>
      <c r="Y975" s="21"/>
      <c r="Z975" s="82" t="s">
        <v>127</v>
      </c>
      <c r="AA975" s="82" t="s">
        <v>128</v>
      </c>
      <c r="AB975" s="82"/>
      <c r="AC975" s="82"/>
      <c r="AD975" s="82"/>
      <c r="AE975" s="82"/>
      <c r="AF975" s="82" t="s">
        <v>129</v>
      </c>
    </row>
    <row r="976" spans="1:32" customFormat="1" ht="40" customHeight="1" x14ac:dyDescent="1.05">
      <c r="A976" s="28">
        <v>21</v>
      </c>
      <c r="B976" s="270" t="s">
        <v>26</v>
      </c>
      <c r="C976" s="28">
        <v>7</v>
      </c>
      <c r="D976" s="296" t="s">
        <v>2677</v>
      </c>
      <c r="E976" s="54">
        <f t="shared" si="68"/>
        <v>43535</v>
      </c>
      <c r="F976" s="188">
        <v>43535</v>
      </c>
      <c r="G976" s="360" t="s">
        <v>3540</v>
      </c>
      <c r="H976" s="4" t="s">
        <v>1260</v>
      </c>
      <c r="I976" s="11">
        <v>3441</v>
      </c>
      <c r="J976" s="10" t="s">
        <v>32</v>
      </c>
      <c r="K976" s="55" t="s">
        <v>4459</v>
      </c>
      <c r="L976" s="185">
        <v>4</v>
      </c>
      <c r="M976" s="338" t="s">
        <v>967</v>
      </c>
      <c r="N976" s="186" t="s">
        <v>2960</v>
      </c>
      <c r="O976" s="212">
        <v>45964</v>
      </c>
      <c r="P976" s="73" t="s">
        <v>968</v>
      </c>
      <c r="Q976" s="187">
        <f t="shared" si="67"/>
        <v>14.095855</v>
      </c>
      <c r="R976" s="56" t="str">
        <f t="shared" si="69"/>
        <v>13,361</v>
      </c>
      <c r="S976" s="342" t="str">
        <f t="shared" si="70"/>
        <v>3441OT</v>
      </c>
      <c r="T976" s="24"/>
      <c r="U976" s="21"/>
      <c r="V976" s="24"/>
      <c r="W976" s="21"/>
      <c r="X976" s="21"/>
      <c r="Y976" s="21"/>
      <c r="Z976" s="82" t="s">
        <v>127</v>
      </c>
      <c r="AA976" s="82" t="s">
        <v>128</v>
      </c>
      <c r="AB976" s="82"/>
      <c r="AC976" s="82"/>
      <c r="AD976" s="82"/>
      <c r="AE976" s="82"/>
      <c r="AF976" s="82" t="s">
        <v>129</v>
      </c>
    </row>
    <row r="977" spans="1:32" customFormat="1" ht="40" customHeight="1" x14ac:dyDescent="1.05">
      <c r="A977" s="28">
        <v>21</v>
      </c>
      <c r="B977" s="270" t="s">
        <v>26</v>
      </c>
      <c r="C977" s="28">
        <v>7</v>
      </c>
      <c r="D977" s="293" t="s">
        <v>2634</v>
      </c>
      <c r="E977" s="54">
        <f t="shared" si="68"/>
        <v>44697</v>
      </c>
      <c r="F977" s="188">
        <v>44697</v>
      </c>
      <c r="G977" s="360" t="s">
        <v>3540</v>
      </c>
      <c r="H977" s="33" t="s">
        <v>1260</v>
      </c>
      <c r="I977" s="11">
        <v>3442</v>
      </c>
      <c r="J977" s="10" t="s">
        <v>32</v>
      </c>
      <c r="K977" s="60" t="s">
        <v>4460</v>
      </c>
      <c r="L977" s="185">
        <v>4</v>
      </c>
      <c r="M977" s="338" t="s">
        <v>5013</v>
      </c>
      <c r="N977" s="186"/>
      <c r="O977" s="212"/>
      <c r="P977" s="73" t="s">
        <v>2830</v>
      </c>
      <c r="Q977" s="187">
        <f t="shared" si="67"/>
        <v>14.095855</v>
      </c>
      <c r="R977" s="56" t="str">
        <f t="shared" si="69"/>
        <v>13,361</v>
      </c>
      <c r="S977" s="342" t="str">
        <f t="shared" si="70"/>
        <v>3442OT</v>
      </c>
      <c r="T977" s="24"/>
      <c r="U977" s="21"/>
      <c r="V977" s="24"/>
      <c r="W977" s="21"/>
      <c r="X977" s="21"/>
      <c r="Y977" s="21"/>
      <c r="Z977" s="82" t="s">
        <v>127</v>
      </c>
      <c r="AA977" s="82" t="s">
        <v>128</v>
      </c>
      <c r="AB977" s="82"/>
      <c r="AC977" s="82"/>
      <c r="AD977" s="82"/>
      <c r="AE977" s="82"/>
      <c r="AF977" s="82" t="s">
        <v>129</v>
      </c>
    </row>
    <row r="978" spans="1:32" customFormat="1" ht="40" customHeight="1" x14ac:dyDescent="1.05">
      <c r="A978" s="28">
        <v>21</v>
      </c>
      <c r="B978" s="270" t="s">
        <v>26</v>
      </c>
      <c r="C978" s="28">
        <v>7</v>
      </c>
      <c r="D978" s="294" t="s">
        <v>2634</v>
      </c>
      <c r="E978" s="54">
        <f t="shared" si="68"/>
        <v>44655</v>
      </c>
      <c r="F978" s="188">
        <v>44655</v>
      </c>
      <c r="G978" s="360" t="s">
        <v>3540</v>
      </c>
      <c r="H978" s="4" t="s">
        <v>1260</v>
      </c>
      <c r="I978" s="11">
        <v>3443</v>
      </c>
      <c r="J978" s="10" t="s">
        <v>32</v>
      </c>
      <c r="K978" s="55" t="s">
        <v>4461</v>
      </c>
      <c r="L978" s="185">
        <v>4</v>
      </c>
      <c r="M978" s="339" t="s">
        <v>5014</v>
      </c>
      <c r="N978" s="186"/>
      <c r="O978" s="212"/>
      <c r="P978" s="73" t="s">
        <v>2804</v>
      </c>
      <c r="Q978" s="187">
        <f t="shared" si="67"/>
        <v>14.095855</v>
      </c>
      <c r="R978" s="56" t="str">
        <f t="shared" si="69"/>
        <v>13,361</v>
      </c>
      <c r="S978" s="342" t="str">
        <f t="shared" si="70"/>
        <v>3443OT</v>
      </c>
      <c r="T978" s="24"/>
      <c r="U978" s="21"/>
      <c r="V978" s="24"/>
      <c r="W978" s="21"/>
      <c r="X978" s="21"/>
      <c r="Y978" s="21"/>
      <c r="Z978" s="82" t="s">
        <v>127</v>
      </c>
      <c r="AA978" s="82" t="s">
        <v>128</v>
      </c>
      <c r="AB978" s="82"/>
      <c r="AC978" s="82"/>
      <c r="AD978" s="82"/>
      <c r="AE978" s="82"/>
      <c r="AF978" s="82" t="s">
        <v>129</v>
      </c>
    </row>
    <row r="979" spans="1:32" customFormat="1" ht="40" customHeight="1" x14ac:dyDescent="1.05">
      <c r="A979" s="28">
        <v>21</v>
      </c>
      <c r="B979" s="270" t="s">
        <v>26</v>
      </c>
      <c r="C979" s="28">
        <v>7</v>
      </c>
      <c r="D979" s="294" t="s">
        <v>2595</v>
      </c>
      <c r="E979" s="54">
        <f t="shared" si="68"/>
        <v>44655</v>
      </c>
      <c r="F979" s="188">
        <v>44655</v>
      </c>
      <c r="G979" s="360" t="s">
        <v>3540</v>
      </c>
      <c r="H979" s="4" t="s">
        <v>1260</v>
      </c>
      <c r="I979" s="11">
        <v>3444</v>
      </c>
      <c r="J979" s="10" t="s">
        <v>32</v>
      </c>
      <c r="K979" s="55" t="s">
        <v>4462</v>
      </c>
      <c r="L979" s="185">
        <v>4</v>
      </c>
      <c r="M979" s="339" t="s">
        <v>5015</v>
      </c>
      <c r="N979" s="189"/>
      <c r="O979" s="259"/>
      <c r="P979" s="73" t="s">
        <v>2805</v>
      </c>
      <c r="Q979" s="187">
        <f t="shared" si="67"/>
        <v>14.095855</v>
      </c>
      <c r="R979" s="56" t="str">
        <f t="shared" si="69"/>
        <v>13,361</v>
      </c>
      <c r="S979" s="342" t="str">
        <f t="shared" si="70"/>
        <v>3444OT</v>
      </c>
      <c r="T979" s="24"/>
      <c r="U979" s="21"/>
      <c r="V979" s="24"/>
      <c r="W979" s="21"/>
      <c r="X979" s="21"/>
      <c r="Y979" s="21"/>
      <c r="Z979" s="82" t="s">
        <v>127</v>
      </c>
      <c r="AA979" s="82" t="s">
        <v>128</v>
      </c>
      <c r="AB979" s="82"/>
      <c r="AC979" s="82"/>
      <c r="AD979" s="82"/>
      <c r="AE979" s="82"/>
      <c r="AF979" s="82" t="s">
        <v>129</v>
      </c>
    </row>
    <row r="980" spans="1:32" customFormat="1" ht="40" customHeight="1" x14ac:dyDescent="1.05">
      <c r="A980" s="28">
        <v>21</v>
      </c>
      <c r="B980" s="270" t="s">
        <v>26</v>
      </c>
      <c r="C980" s="28">
        <v>7</v>
      </c>
      <c r="D980" s="294" t="s">
        <v>2595</v>
      </c>
      <c r="E980" s="54">
        <f t="shared" si="68"/>
        <v>44655</v>
      </c>
      <c r="F980" s="188">
        <v>44655</v>
      </c>
      <c r="G980" s="360" t="s">
        <v>3540</v>
      </c>
      <c r="H980" s="4" t="s">
        <v>1260</v>
      </c>
      <c r="I980" s="11">
        <v>3445</v>
      </c>
      <c r="J980" s="10" t="s">
        <v>32</v>
      </c>
      <c r="K980" s="55" t="s">
        <v>4463</v>
      </c>
      <c r="L980" s="185">
        <v>4</v>
      </c>
      <c r="M980" s="339" t="s">
        <v>5016</v>
      </c>
      <c r="N980" s="186"/>
      <c r="O980" s="212"/>
      <c r="P980" s="73" t="s">
        <v>2806</v>
      </c>
      <c r="Q980" s="187">
        <f t="shared" si="67"/>
        <v>14.095855</v>
      </c>
      <c r="R980" s="56" t="str">
        <f t="shared" si="69"/>
        <v>13,361</v>
      </c>
      <c r="S980" s="342" t="str">
        <f t="shared" si="70"/>
        <v>3445OT</v>
      </c>
      <c r="T980" s="24"/>
      <c r="U980" s="21"/>
      <c r="V980" s="24"/>
      <c r="W980" s="21"/>
      <c r="X980" s="21"/>
      <c r="Y980" s="21"/>
      <c r="Z980" s="82" t="s">
        <v>127</v>
      </c>
      <c r="AA980" s="82" t="s">
        <v>128</v>
      </c>
      <c r="AB980" s="82"/>
      <c r="AC980" s="82"/>
      <c r="AD980" s="82"/>
      <c r="AE980" s="82"/>
      <c r="AF980" s="82" t="s">
        <v>129</v>
      </c>
    </row>
    <row r="981" spans="1:32" s="1" customFormat="1" ht="40" customHeight="1" x14ac:dyDescent="1.05">
      <c r="A981" s="28">
        <v>21</v>
      </c>
      <c r="B981" s="270" t="s">
        <v>26</v>
      </c>
      <c r="C981" s="28">
        <v>7</v>
      </c>
      <c r="D981" s="294" t="s">
        <v>2595</v>
      </c>
      <c r="E981" s="54">
        <f t="shared" si="68"/>
        <v>45089</v>
      </c>
      <c r="F981" s="188">
        <v>45089</v>
      </c>
      <c r="G981" s="360" t="s">
        <v>3540</v>
      </c>
      <c r="H981" s="4" t="s">
        <v>1260</v>
      </c>
      <c r="I981" s="11">
        <v>3446</v>
      </c>
      <c r="J981" s="10" t="s">
        <v>33</v>
      </c>
      <c r="K981" s="55" t="s">
        <v>4464</v>
      </c>
      <c r="L981" s="185">
        <v>5</v>
      </c>
      <c r="M981" s="338" t="s">
        <v>5017</v>
      </c>
      <c r="N981" s="186"/>
      <c r="O981" s="212"/>
      <c r="P981" s="73" t="s">
        <v>2941</v>
      </c>
      <c r="Q981" s="187">
        <f t="shared" si="67"/>
        <v>14.095855</v>
      </c>
      <c r="R981" s="56" t="str">
        <f t="shared" si="69"/>
        <v>13,361</v>
      </c>
      <c r="S981" s="342" t="str">
        <f t="shared" si="70"/>
        <v>3446ET</v>
      </c>
      <c r="T981" s="24"/>
      <c r="U981" s="21"/>
      <c r="V981" s="24"/>
      <c r="W981" s="21"/>
      <c r="X981" s="21"/>
      <c r="Y981" s="21"/>
      <c r="Z981" s="82" t="s">
        <v>127</v>
      </c>
      <c r="AA981" s="82" t="s">
        <v>128</v>
      </c>
      <c r="AB981" s="82"/>
      <c r="AC981" s="82"/>
      <c r="AD981" s="82"/>
      <c r="AE981" s="82"/>
      <c r="AF981" s="82" t="s">
        <v>129</v>
      </c>
    </row>
    <row r="982" spans="1:32" customFormat="1" ht="40" customHeight="1" x14ac:dyDescent="1.05">
      <c r="A982" s="28">
        <v>21</v>
      </c>
      <c r="B982" s="270" t="s">
        <v>26</v>
      </c>
      <c r="C982" s="28">
        <v>7</v>
      </c>
      <c r="D982" s="294" t="s">
        <v>2595</v>
      </c>
      <c r="E982" s="54">
        <f t="shared" si="68"/>
        <v>44655</v>
      </c>
      <c r="F982" s="188">
        <v>44655</v>
      </c>
      <c r="G982" s="360" t="s">
        <v>3540</v>
      </c>
      <c r="H982" s="4" t="s">
        <v>1260</v>
      </c>
      <c r="I982" s="11">
        <v>3446</v>
      </c>
      <c r="J982" s="10" t="s">
        <v>32</v>
      </c>
      <c r="K982" s="55" t="s">
        <v>4465</v>
      </c>
      <c r="L982" s="185">
        <v>5</v>
      </c>
      <c r="M982" s="338" t="s">
        <v>5018</v>
      </c>
      <c r="N982" s="186"/>
      <c r="O982" s="212"/>
      <c r="P982" s="73" t="s">
        <v>2807</v>
      </c>
      <c r="Q982" s="187">
        <f t="shared" si="67"/>
        <v>14.095855</v>
      </c>
      <c r="R982" s="56" t="str">
        <f t="shared" si="69"/>
        <v>13,361</v>
      </c>
      <c r="S982" s="342" t="str">
        <f t="shared" si="70"/>
        <v>3446OT</v>
      </c>
      <c r="T982" s="24"/>
      <c r="U982" s="21"/>
      <c r="V982" s="24"/>
      <c r="W982" s="21"/>
      <c r="X982" s="21"/>
      <c r="Y982" s="80"/>
      <c r="Z982" s="82" t="s">
        <v>127</v>
      </c>
      <c r="AA982" s="82" t="s">
        <v>128</v>
      </c>
      <c r="AB982" s="82"/>
      <c r="AC982" s="82"/>
      <c r="AD982" s="82"/>
      <c r="AE982" s="82"/>
      <c r="AF982" s="82" t="s">
        <v>129</v>
      </c>
    </row>
    <row r="983" spans="1:32" customFormat="1" ht="40" customHeight="1" x14ac:dyDescent="1.05">
      <c r="A983" s="28">
        <v>9</v>
      </c>
      <c r="B983" s="270" t="s">
        <v>54</v>
      </c>
      <c r="C983" s="28">
        <v>4</v>
      </c>
      <c r="D983" s="294" t="s">
        <v>2596</v>
      </c>
      <c r="E983" s="54">
        <f t="shared" si="68"/>
        <v>43062</v>
      </c>
      <c r="F983" s="188">
        <v>43062</v>
      </c>
      <c r="G983" s="360" t="s">
        <v>3554</v>
      </c>
      <c r="H983" s="4" t="s">
        <v>1260</v>
      </c>
      <c r="I983" s="11">
        <v>3512</v>
      </c>
      <c r="J983" s="10" t="s">
        <v>140</v>
      </c>
      <c r="K983" s="55" t="s">
        <v>4466</v>
      </c>
      <c r="L983" s="185">
        <v>1</v>
      </c>
      <c r="M983" s="338" t="s">
        <v>517</v>
      </c>
      <c r="N983" s="186"/>
      <c r="O983" s="212"/>
      <c r="P983" s="73" t="s">
        <v>518</v>
      </c>
      <c r="Q983" s="187">
        <f t="shared" si="67"/>
        <v>14.095855</v>
      </c>
      <c r="R983" s="56" t="str">
        <f t="shared" si="69"/>
        <v>13,361</v>
      </c>
      <c r="S983" s="342" t="str">
        <f t="shared" si="70"/>
        <v>3512SB</v>
      </c>
      <c r="T983" s="25"/>
      <c r="U983" s="80"/>
      <c r="V983" s="79"/>
      <c r="W983" s="80"/>
      <c r="X983" s="80"/>
      <c r="Y983" s="21"/>
      <c r="Z983" s="82" t="s">
        <v>127</v>
      </c>
      <c r="AA983" s="82" t="s">
        <v>128</v>
      </c>
      <c r="AB983" s="82"/>
      <c r="AC983" s="82"/>
      <c r="AD983" s="82"/>
      <c r="AE983" s="82"/>
      <c r="AF983" s="82" t="s">
        <v>129</v>
      </c>
    </row>
    <row r="984" spans="1:32" customFormat="1" ht="40" customHeight="1" thickBot="1" x14ac:dyDescent="1.1000000000000001">
      <c r="A984" s="28">
        <v>9</v>
      </c>
      <c r="B984" s="270" t="s">
        <v>54</v>
      </c>
      <c r="C984" s="28">
        <v>4</v>
      </c>
      <c r="D984" s="294" t="s">
        <v>2596</v>
      </c>
      <c r="E984" s="54">
        <f t="shared" si="68"/>
        <v>44081</v>
      </c>
      <c r="F984" s="188">
        <v>44081</v>
      </c>
      <c r="G984" s="360" t="s">
        <v>3554</v>
      </c>
      <c r="H984" s="4" t="s">
        <v>1260</v>
      </c>
      <c r="I984" s="11">
        <v>3513</v>
      </c>
      <c r="J984" s="10" t="s">
        <v>140</v>
      </c>
      <c r="K984" s="55" t="s">
        <v>4467</v>
      </c>
      <c r="L984" s="185">
        <v>1</v>
      </c>
      <c r="M984" s="338" t="s">
        <v>5019</v>
      </c>
      <c r="N984" s="186"/>
      <c r="O984" s="238"/>
      <c r="P984" s="73" t="s">
        <v>2072</v>
      </c>
      <c r="Q984" s="187">
        <f t="shared" si="67"/>
        <v>14.095855</v>
      </c>
      <c r="R984" s="56" t="str">
        <f t="shared" si="69"/>
        <v>13,361</v>
      </c>
      <c r="S984" s="342" t="str">
        <f t="shared" si="70"/>
        <v>3513SB</v>
      </c>
      <c r="T984" s="24"/>
      <c r="U984" s="21"/>
      <c r="V984" s="24"/>
      <c r="W984" s="21"/>
      <c r="X984" s="21"/>
      <c r="Y984" s="21"/>
      <c r="Z984" s="82"/>
      <c r="AA984" s="82"/>
      <c r="AB984" s="82"/>
      <c r="AC984" s="82"/>
      <c r="AD984" s="82"/>
      <c r="AE984" s="82"/>
      <c r="AF984" s="82"/>
    </row>
    <row r="985" spans="1:32" customFormat="1" ht="40" customHeight="1" thickBot="1" x14ac:dyDescent="1.1000000000000001">
      <c r="A985" s="28">
        <v>9</v>
      </c>
      <c r="B985" s="270" t="s">
        <v>54</v>
      </c>
      <c r="C985" s="28">
        <v>4</v>
      </c>
      <c r="D985" s="294" t="s">
        <v>2603</v>
      </c>
      <c r="E985" s="54">
        <f t="shared" si="68"/>
        <v>44081</v>
      </c>
      <c r="F985" s="188">
        <v>44081</v>
      </c>
      <c r="G985" s="360" t="s">
        <v>3554</v>
      </c>
      <c r="H985" s="4" t="s">
        <v>1260</v>
      </c>
      <c r="I985" s="11">
        <v>3514</v>
      </c>
      <c r="J985" s="10" t="s">
        <v>140</v>
      </c>
      <c r="K985" s="55" t="s">
        <v>4468</v>
      </c>
      <c r="L985" s="185">
        <v>1</v>
      </c>
      <c r="M985" s="338" t="s">
        <v>5020</v>
      </c>
      <c r="N985" s="186"/>
      <c r="O985" s="238"/>
      <c r="P985" s="73" t="s">
        <v>2073</v>
      </c>
      <c r="Q985" s="187">
        <f t="shared" si="67"/>
        <v>14.095855</v>
      </c>
      <c r="R985" s="56" t="str">
        <f t="shared" si="69"/>
        <v>13,361</v>
      </c>
      <c r="S985" s="342" t="str">
        <f t="shared" si="70"/>
        <v>3514SB</v>
      </c>
      <c r="T985" s="24"/>
      <c r="U985" s="21"/>
      <c r="V985" s="24"/>
      <c r="W985" s="21"/>
      <c r="X985" s="21"/>
      <c r="Y985" s="21"/>
      <c r="Z985" s="83"/>
      <c r="AA985" s="83"/>
      <c r="AB985" s="84"/>
      <c r="AC985" s="85"/>
      <c r="AD985" s="85"/>
      <c r="AE985" s="86"/>
      <c r="AF985" s="83"/>
    </row>
    <row r="986" spans="1:32" customFormat="1" ht="40" customHeight="1" thickBot="1" x14ac:dyDescent="1.1000000000000001">
      <c r="A986" s="28">
        <v>9</v>
      </c>
      <c r="B986" s="270" t="s">
        <v>54</v>
      </c>
      <c r="C986" s="28">
        <v>4</v>
      </c>
      <c r="D986" s="294" t="s">
        <v>2597</v>
      </c>
      <c r="E986" s="54">
        <f t="shared" si="68"/>
        <v>43864</v>
      </c>
      <c r="F986" s="188">
        <v>43864</v>
      </c>
      <c r="G986" s="360" t="s">
        <v>3554</v>
      </c>
      <c r="H986" s="4" t="s">
        <v>1260</v>
      </c>
      <c r="I986" s="11">
        <v>3515</v>
      </c>
      <c r="J986" s="10" t="s">
        <v>140</v>
      </c>
      <c r="K986" s="55" t="s">
        <v>4469</v>
      </c>
      <c r="L986" s="185">
        <v>1</v>
      </c>
      <c r="M986" s="338" t="s">
        <v>2020</v>
      </c>
      <c r="N986" s="186"/>
      <c r="O986" s="212"/>
      <c r="P986" s="222" t="s">
        <v>2021</v>
      </c>
      <c r="Q986" s="187">
        <f t="shared" si="67"/>
        <v>14.095855</v>
      </c>
      <c r="R986" s="56" t="str">
        <f t="shared" si="69"/>
        <v>13,361</v>
      </c>
      <c r="S986" s="342" t="str">
        <f t="shared" si="70"/>
        <v>3515SB</v>
      </c>
      <c r="T986" s="24"/>
      <c r="U986" s="21"/>
      <c r="V986" s="24"/>
      <c r="W986" s="21"/>
      <c r="X986" s="21"/>
      <c r="Y986" s="21"/>
      <c r="Z986" s="83"/>
      <c r="AA986" s="83"/>
      <c r="AB986" s="84"/>
      <c r="AC986" s="85"/>
      <c r="AD986" s="85"/>
      <c r="AE986" s="86"/>
      <c r="AF986" s="83"/>
    </row>
    <row r="987" spans="1:32" customFormat="1" ht="40" customHeight="1" thickBot="1" x14ac:dyDescent="1.1000000000000001">
      <c r="A987" s="28">
        <v>9</v>
      </c>
      <c r="B987" s="270" t="s">
        <v>54</v>
      </c>
      <c r="C987" s="28">
        <v>4</v>
      </c>
      <c r="D987" s="294" t="s">
        <v>2587</v>
      </c>
      <c r="E987" s="54">
        <f t="shared" si="68"/>
        <v>44081</v>
      </c>
      <c r="F987" s="188">
        <v>44081</v>
      </c>
      <c r="G987" s="360" t="s">
        <v>3554</v>
      </c>
      <c r="H987" s="4" t="s">
        <v>1260</v>
      </c>
      <c r="I987" s="11">
        <v>3516</v>
      </c>
      <c r="J987" s="10" t="s">
        <v>140</v>
      </c>
      <c r="K987" s="55" t="s">
        <v>4470</v>
      </c>
      <c r="L987" s="185">
        <v>1</v>
      </c>
      <c r="M987" s="338" t="s">
        <v>5021</v>
      </c>
      <c r="N987" s="186"/>
      <c r="O987" s="238"/>
      <c r="P987" s="73" t="s">
        <v>2074</v>
      </c>
      <c r="Q987" s="187">
        <f t="shared" si="67"/>
        <v>14.095855</v>
      </c>
      <c r="R987" s="56" t="str">
        <f t="shared" si="69"/>
        <v>13,361</v>
      </c>
      <c r="S987" s="342" t="str">
        <f t="shared" si="70"/>
        <v>3516SB</v>
      </c>
      <c r="T987" s="24"/>
      <c r="U987" s="21"/>
      <c r="V987" s="24"/>
      <c r="W987" s="21"/>
      <c r="X987" s="21"/>
      <c r="Y987" s="21"/>
      <c r="Z987" s="83"/>
      <c r="AA987" s="83"/>
      <c r="AB987" s="84"/>
      <c r="AC987" s="85"/>
      <c r="AD987" s="85"/>
      <c r="AE987" s="86"/>
      <c r="AF987" s="83"/>
    </row>
    <row r="988" spans="1:32" customFormat="1" ht="40" customHeight="1" thickBot="1" x14ac:dyDescent="1.1000000000000001">
      <c r="A988" s="28">
        <v>9</v>
      </c>
      <c r="B988" s="270" t="s">
        <v>54</v>
      </c>
      <c r="C988" s="28">
        <v>4</v>
      </c>
      <c r="D988" s="294" t="s">
        <v>2587</v>
      </c>
      <c r="E988" s="54">
        <f t="shared" si="68"/>
        <v>43864</v>
      </c>
      <c r="F988" s="188">
        <v>43864</v>
      </c>
      <c r="G988" s="360" t="s">
        <v>3554</v>
      </c>
      <c r="H988" s="4" t="s">
        <v>1260</v>
      </c>
      <c r="I988" s="11">
        <v>3517</v>
      </c>
      <c r="J988" s="10" t="s">
        <v>140</v>
      </c>
      <c r="K988" s="55" t="s">
        <v>4471</v>
      </c>
      <c r="L988" s="185">
        <v>1</v>
      </c>
      <c r="M988" s="339" t="s">
        <v>2022</v>
      </c>
      <c r="N988" s="186"/>
      <c r="O988" s="212"/>
      <c r="P988" s="73" t="s">
        <v>2023</v>
      </c>
      <c r="Q988" s="187">
        <f t="shared" ref="Q988:Q1044" si="71">R988*R$2</f>
        <v>14.095855</v>
      </c>
      <c r="R988" s="56" t="str">
        <f t="shared" si="69"/>
        <v>13,361</v>
      </c>
      <c r="S988" s="342" t="str">
        <f t="shared" si="70"/>
        <v>3517SB</v>
      </c>
      <c r="T988" s="24"/>
      <c r="U988" s="21"/>
      <c r="V988" s="24"/>
      <c r="W988" s="21"/>
      <c r="X988" s="21"/>
      <c r="Y988" s="21"/>
      <c r="Z988" s="83"/>
      <c r="AA988" s="83"/>
      <c r="AB988" s="84"/>
      <c r="AC988" s="85"/>
      <c r="AD988" s="85"/>
      <c r="AE988" s="86"/>
      <c r="AF988" s="83"/>
    </row>
    <row r="989" spans="1:32" customFormat="1" ht="40" customHeight="1" thickBot="1" x14ac:dyDescent="1.1000000000000001">
      <c r="A989" s="28">
        <v>9</v>
      </c>
      <c r="B989" s="270" t="s">
        <v>54</v>
      </c>
      <c r="C989" s="28">
        <v>4</v>
      </c>
      <c r="D989" s="294" t="s">
        <v>2588</v>
      </c>
      <c r="E989" s="54">
        <f t="shared" si="68"/>
        <v>43892</v>
      </c>
      <c r="F989" s="188">
        <v>43892</v>
      </c>
      <c r="G989" s="360" t="s">
        <v>3540</v>
      </c>
      <c r="H989" s="4" t="s">
        <v>1260</v>
      </c>
      <c r="I989" s="11">
        <v>3518</v>
      </c>
      <c r="J989" s="10" t="s">
        <v>32</v>
      </c>
      <c r="K989" s="55" t="s">
        <v>4472</v>
      </c>
      <c r="L989" s="185">
        <v>4</v>
      </c>
      <c r="M989" s="339" t="s">
        <v>5022</v>
      </c>
      <c r="N989" s="186"/>
      <c r="O989" s="212"/>
      <c r="P989" s="73" t="s">
        <v>2036</v>
      </c>
      <c r="Q989" s="187">
        <f t="shared" si="71"/>
        <v>14.095855</v>
      </c>
      <c r="R989" s="56" t="str">
        <f t="shared" si="69"/>
        <v>13,361</v>
      </c>
      <c r="S989" s="342" t="str">
        <f t="shared" si="70"/>
        <v>3518OT</v>
      </c>
      <c r="T989" s="24"/>
      <c r="U989" s="21"/>
      <c r="V989" s="24"/>
      <c r="W989" s="21"/>
      <c r="X989" s="21"/>
      <c r="Y989" s="21"/>
      <c r="Z989" s="83"/>
      <c r="AA989" s="83"/>
      <c r="AB989" s="84"/>
      <c r="AC989" s="85"/>
      <c r="AD989" s="85"/>
      <c r="AE989" s="86"/>
      <c r="AF989" s="83"/>
    </row>
    <row r="990" spans="1:32" customFormat="1" ht="40" customHeight="1" thickBot="1" x14ac:dyDescent="1.1000000000000001">
      <c r="A990" s="28">
        <v>9</v>
      </c>
      <c r="B990" s="270" t="s">
        <v>54</v>
      </c>
      <c r="C990" s="28">
        <v>4</v>
      </c>
      <c r="D990" s="294" t="s">
        <v>2598</v>
      </c>
      <c r="E990" s="54">
        <f t="shared" si="68"/>
        <v>43892</v>
      </c>
      <c r="F990" s="188">
        <v>43892</v>
      </c>
      <c r="G990" s="360" t="s">
        <v>3540</v>
      </c>
      <c r="H990" s="4" t="s">
        <v>1260</v>
      </c>
      <c r="I990" s="11">
        <v>3519</v>
      </c>
      <c r="J990" s="10" t="s">
        <v>32</v>
      </c>
      <c r="K990" s="55" t="s">
        <v>4473</v>
      </c>
      <c r="L990" s="185">
        <v>4</v>
      </c>
      <c r="M990" s="338" t="s">
        <v>5023</v>
      </c>
      <c r="N990" s="186"/>
      <c r="O990" s="212"/>
      <c r="P990" s="73" t="s">
        <v>2037</v>
      </c>
      <c r="Q990" s="187">
        <f t="shared" si="71"/>
        <v>14.095855</v>
      </c>
      <c r="R990" s="56" t="str">
        <f t="shared" si="69"/>
        <v>13,361</v>
      </c>
      <c r="S990" s="342" t="str">
        <f t="shared" si="70"/>
        <v>3519OT</v>
      </c>
      <c r="T990" s="24"/>
      <c r="U990" s="21"/>
      <c r="V990" s="24"/>
      <c r="W990" s="21"/>
      <c r="X990" s="21"/>
      <c r="Y990" s="21"/>
      <c r="Z990" s="87"/>
      <c r="AA990" s="87"/>
      <c r="AB990" s="88"/>
      <c r="AC990" s="89"/>
      <c r="AD990" s="89"/>
      <c r="AE990" s="90"/>
      <c r="AF990" s="87"/>
    </row>
    <row r="991" spans="1:32" customFormat="1" ht="40" customHeight="1" x14ac:dyDescent="1.05">
      <c r="A991" s="28">
        <v>7</v>
      </c>
      <c r="B991" s="270" t="s">
        <v>50</v>
      </c>
      <c r="C991" s="28">
        <v>4</v>
      </c>
      <c r="D991" s="294" t="s">
        <v>2604</v>
      </c>
      <c r="E991" s="54">
        <f t="shared" si="68"/>
        <v>43892</v>
      </c>
      <c r="F991" s="188">
        <v>43892</v>
      </c>
      <c r="G991" s="360" t="s">
        <v>3554</v>
      </c>
      <c r="H991" s="4" t="s">
        <v>1260</v>
      </c>
      <c r="I991" s="11">
        <v>3520</v>
      </c>
      <c r="J991" s="10" t="s">
        <v>140</v>
      </c>
      <c r="K991" s="55" t="s">
        <v>4475</v>
      </c>
      <c r="L991" s="185">
        <v>1</v>
      </c>
      <c r="M991" s="339" t="s">
        <v>2029</v>
      </c>
      <c r="N991" s="186"/>
      <c r="O991" s="212"/>
      <c r="P991" s="73" t="s">
        <v>2030</v>
      </c>
      <c r="Q991" s="187">
        <f t="shared" si="71"/>
        <v>14.095855</v>
      </c>
      <c r="R991" s="56" t="str">
        <f t="shared" si="69"/>
        <v>13,361</v>
      </c>
      <c r="S991" s="342" t="str">
        <f t="shared" si="70"/>
        <v>3520SB</v>
      </c>
      <c r="T991" s="24"/>
      <c r="U991" s="21"/>
      <c r="V991" s="24"/>
      <c r="W991" s="21"/>
      <c r="X991" s="21"/>
      <c r="Y991" s="20"/>
      <c r="Z991" s="82" t="s">
        <v>127</v>
      </c>
      <c r="AA991" s="82" t="s">
        <v>128</v>
      </c>
      <c r="AB991" s="82"/>
      <c r="AC991" s="82"/>
      <c r="AD991" s="82"/>
      <c r="AE991" s="82"/>
      <c r="AF991" s="82" t="s">
        <v>129</v>
      </c>
    </row>
    <row r="992" spans="1:32" customFormat="1" ht="40" customHeight="1" x14ac:dyDescent="1.05">
      <c r="A992" s="28">
        <v>11</v>
      </c>
      <c r="B992" s="270" t="s">
        <v>38</v>
      </c>
      <c r="C992" s="28">
        <v>4</v>
      </c>
      <c r="D992" s="294" t="s">
        <v>2598</v>
      </c>
      <c r="E992" s="54">
        <f t="shared" si="68"/>
        <v>43892</v>
      </c>
      <c r="F992" s="188">
        <v>43892</v>
      </c>
      <c r="G992" s="360" t="s">
        <v>3540</v>
      </c>
      <c r="H992" s="4" t="s">
        <v>1260</v>
      </c>
      <c r="I992" s="11">
        <v>3520</v>
      </c>
      <c r="J992" s="10" t="s">
        <v>33</v>
      </c>
      <c r="K992" s="55" t="s">
        <v>4474</v>
      </c>
      <c r="L992" s="185">
        <v>4</v>
      </c>
      <c r="M992" s="338" t="s">
        <v>5024</v>
      </c>
      <c r="N992" s="186"/>
      <c r="O992" s="212"/>
      <c r="P992" s="221" t="s">
        <v>2038</v>
      </c>
      <c r="Q992" s="187">
        <f t="shared" si="71"/>
        <v>14.095855</v>
      </c>
      <c r="R992" s="56" t="str">
        <f t="shared" si="69"/>
        <v>13,361</v>
      </c>
      <c r="S992" s="342" t="str">
        <f t="shared" si="70"/>
        <v>3520ET</v>
      </c>
      <c r="T992" s="24"/>
      <c r="U992" s="21"/>
      <c r="V992" s="24"/>
      <c r="W992" s="21"/>
      <c r="X992" s="20"/>
      <c r="Y992" s="21"/>
      <c r="Z992" s="82" t="s">
        <v>127</v>
      </c>
      <c r="AA992" s="82" t="s">
        <v>128</v>
      </c>
      <c r="AB992" s="82"/>
      <c r="AC992" s="82"/>
      <c r="AD992" s="82"/>
      <c r="AE992" s="82"/>
      <c r="AF992" s="82" t="s">
        <v>129</v>
      </c>
    </row>
    <row r="993" spans="1:32" customFormat="1" ht="40" customHeight="1" x14ac:dyDescent="1.05">
      <c r="A993" s="28">
        <v>11</v>
      </c>
      <c r="B993" s="270" t="s">
        <v>38</v>
      </c>
      <c r="C993" s="28">
        <v>4</v>
      </c>
      <c r="D993" s="294" t="s">
        <v>2591</v>
      </c>
      <c r="E993" s="54">
        <f t="shared" si="68"/>
        <v>43864</v>
      </c>
      <c r="F993" s="188">
        <v>43864</v>
      </c>
      <c r="G993" s="360" t="s">
        <v>3554</v>
      </c>
      <c r="H993" s="4" t="s">
        <v>1260</v>
      </c>
      <c r="I993" s="11">
        <v>3522</v>
      </c>
      <c r="J993" s="10" t="s">
        <v>140</v>
      </c>
      <c r="K993" s="55" t="s">
        <v>4476</v>
      </c>
      <c r="L993" s="185">
        <v>1</v>
      </c>
      <c r="M993" s="338" t="s">
        <v>2024</v>
      </c>
      <c r="N993" s="186"/>
      <c r="O993" s="212"/>
      <c r="P993" s="221" t="s">
        <v>2025</v>
      </c>
      <c r="Q993" s="187">
        <f t="shared" si="71"/>
        <v>14.095855</v>
      </c>
      <c r="R993" s="56" t="str">
        <f t="shared" si="69"/>
        <v>13,361</v>
      </c>
      <c r="S993" s="342" t="str">
        <f t="shared" si="70"/>
        <v>3522SB</v>
      </c>
      <c r="T993" s="24"/>
      <c r="U993" s="21"/>
      <c r="V993" s="24"/>
      <c r="W993" s="21"/>
      <c r="X993" s="21"/>
      <c r="Y993" s="20"/>
      <c r="Z993" s="82"/>
      <c r="AA993" s="82"/>
      <c r="AB993" s="82"/>
      <c r="AC993" s="82"/>
      <c r="AD993" s="82"/>
      <c r="AE993" s="82"/>
      <c r="AF993" s="82"/>
    </row>
    <row r="994" spans="1:32" customFormat="1" ht="40" customHeight="1" x14ac:dyDescent="1.05">
      <c r="A994" s="28">
        <v>11</v>
      </c>
      <c r="B994" s="270" t="s">
        <v>38</v>
      </c>
      <c r="C994" s="28">
        <v>4</v>
      </c>
      <c r="D994" s="294" t="s">
        <v>2599</v>
      </c>
      <c r="E994" s="54">
        <f>SUM(F994)</f>
        <v>43997</v>
      </c>
      <c r="F994" s="188">
        <v>43997</v>
      </c>
      <c r="G994" s="360" t="s">
        <v>3540</v>
      </c>
      <c r="H994" s="4" t="s">
        <v>1260</v>
      </c>
      <c r="I994" s="11">
        <v>3523</v>
      </c>
      <c r="J994" s="10" t="s">
        <v>32</v>
      </c>
      <c r="K994" s="55" t="s">
        <v>4477</v>
      </c>
      <c r="L994" s="185">
        <v>3</v>
      </c>
      <c r="M994" s="338" t="s">
        <v>5025</v>
      </c>
      <c r="N994" s="186"/>
      <c r="O994" s="238"/>
      <c r="P994" s="73" t="s">
        <v>2080</v>
      </c>
      <c r="Q994" s="187">
        <f t="shared" si="71"/>
        <v>14.095855</v>
      </c>
      <c r="R994" s="56" t="str">
        <f t="shared" si="69"/>
        <v>13,361</v>
      </c>
      <c r="S994" s="342" t="str">
        <f t="shared" si="70"/>
        <v>3523OT</v>
      </c>
      <c r="T994" s="24"/>
      <c r="U994" s="21"/>
      <c r="V994" s="24"/>
      <c r="W994" s="21"/>
      <c r="X994" s="20"/>
      <c r="Y994" s="21"/>
      <c r="Z994" s="82" t="s">
        <v>127</v>
      </c>
      <c r="AA994" s="82" t="s">
        <v>128</v>
      </c>
      <c r="AB994" s="82"/>
      <c r="AC994" s="82"/>
      <c r="AD994" s="82"/>
      <c r="AE994" s="82"/>
      <c r="AF994" s="82" t="s">
        <v>129</v>
      </c>
    </row>
    <row r="995" spans="1:32" customFormat="1" ht="40" customHeight="1" x14ac:dyDescent="1.05">
      <c r="A995" s="28">
        <v>11</v>
      </c>
      <c r="B995" s="270" t="s">
        <v>38</v>
      </c>
      <c r="C995" s="28">
        <v>4</v>
      </c>
      <c r="D995" s="294" t="s">
        <v>2599</v>
      </c>
      <c r="E995" s="54">
        <f>SUM(F995)</f>
        <v>43997</v>
      </c>
      <c r="F995" s="188">
        <v>43997</v>
      </c>
      <c r="G995" s="360" t="s">
        <v>3540</v>
      </c>
      <c r="H995" s="4" t="s">
        <v>1260</v>
      </c>
      <c r="I995" s="11">
        <v>3524</v>
      </c>
      <c r="J995" s="10" t="s">
        <v>32</v>
      </c>
      <c r="K995" s="55" t="s">
        <v>4478</v>
      </c>
      <c r="L995" s="185">
        <v>3</v>
      </c>
      <c r="M995" s="338" t="s">
        <v>5026</v>
      </c>
      <c r="N995" s="186"/>
      <c r="O995" s="238"/>
      <c r="P995" s="73" t="s">
        <v>2081</v>
      </c>
      <c r="Q995" s="187">
        <f t="shared" si="71"/>
        <v>14.095855</v>
      </c>
      <c r="R995" s="56" t="str">
        <f t="shared" si="69"/>
        <v>13,361</v>
      </c>
      <c r="S995" s="342" t="str">
        <f t="shared" si="70"/>
        <v>3524OT</v>
      </c>
      <c r="T995" s="24"/>
      <c r="U995" s="21"/>
      <c r="V995" s="24"/>
      <c r="W995" s="21"/>
      <c r="X995" s="21"/>
      <c r="Y995" s="21"/>
      <c r="Z995" s="82" t="s">
        <v>127</v>
      </c>
      <c r="AA995" s="82" t="s">
        <v>128</v>
      </c>
      <c r="AB995" s="82"/>
      <c r="AC995" s="82"/>
      <c r="AD995" s="82"/>
      <c r="AE995" s="82"/>
      <c r="AF995" s="82" t="s">
        <v>129</v>
      </c>
    </row>
    <row r="996" spans="1:32" customFormat="1" ht="40" customHeight="1" x14ac:dyDescent="1.05">
      <c r="A996" s="28">
        <v>18</v>
      </c>
      <c r="B996" s="270" t="s">
        <v>107</v>
      </c>
      <c r="C996" s="28">
        <v>7</v>
      </c>
      <c r="D996" s="294" t="s">
        <v>2600</v>
      </c>
      <c r="E996" s="54">
        <f t="shared" ref="E996:E1050" si="72">SUM(F996)</f>
        <v>44942</v>
      </c>
      <c r="F996" s="188">
        <v>44942</v>
      </c>
      <c r="G996" s="360" t="s">
        <v>3540</v>
      </c>
      <c r="H996" s="4" t="s">
        <v>1260</v>
      </c>
      <c r="I996" s="11">
        <v>3528</v>
      </c>
      <c r="J996" s="10" t="s">
        <v>33</v>
      </c>
      <c r="K996" s="55" t="s">
        <v>4479</v>
      </c>
      <c r="L996" s="185">
        <v>6</v>
      </c>
      <c r="M996" s="338" t="s">
        <v>5027</v>
      </c>
      <c r="N996" s="186"/>
      <c r="O996" s="212"/>
      <c r="P996" s="222" t="s">
        <v>2884</v>
      </c>
      <c r="Q996" s="187">
        <f t="shared" si="71"/>
        <v>14.095855</v>
      </c>
      <c r="R996" s="56" t="str">
        <f t="shared" si="69"/>
        <v>13,361</v>
      </c>
      <c r="S996" s="342" t="str">
        <f t="shared" si="70"/>
        <v>3528ET</v>
      </c>
      <c r="T996" s="24"/>
      <c r="U996" s="21"/>
      <c r="V996" s="24"/>
      <c r="W996" s="21"/>
      <c r="X996" s="21"/>
      <c r="Y996" s="21"/>
      <c r="Z996" s="82" t="s">
        <v>127</v>
      </c>
      <c r="AA996" s="82" t="s">
        <v>128</v>
      </c>
      <c r="AB996" s="82"/>
      <c r="AC996" s="82"/>
      <c r="AD996" s="82"/>
      <c r="AE996" s="82"/>
      <c r="AF996" s="82" t="s">
        <v>129</v>
      </c>
    </row>
    <row r="997" spans="1:32" customFormat="1" ht="40" customHeight="1" x14ac:dyDescent="1.05">
      <c r="A997" s="28">
        <v>18</v>
      </c>
      <c r="B997" s="270" t="s">
        <v>107</v>
      </c>
      <c r="C997" s="28">
        <v>7</v>
      </c>
      <c r="D997" s="294" t="s">
        <v>2600</v>
      </c>
      <c r="E997" s="54">
        <f t="shared" si="72"/>
        <v>44942</v>
      </c>
      <c r="F997" s="188">
        <v>44942</v>
      </c>
      <c r="G997" s="360" t="s">
        <v>3540</v>
      </c>
      <c r="H997" s="4" t="s">
        <v>1260</v>
      </c>
      <c r="I997" s="11">
        <v>3530</v>
      </c>
      <c r="J997" s="10" t="s">
        <v>33</v>
      </c>
      <c r="K997" s="55" t="s">
        <v>4480</v>
      </c>
      <c r="L997" s="185">
        <v>6</v>
      </c>
      <c r="M997" s="339" t="s">
        <v>5028</v>
      </c>
      <c r="N997" s="186"/>
      <c r="O997" s="212"/>
      <c r="P997" s="73" t="s">
        <v>2885</v>
      </c>
      <c r="Q997" s="187">
        <f t="shared" si="71"/>
        <v>14.095855</v>
      </c>
      <c r="R997" s="56" t="str">
        <f t="shared" si="69"/>
        <v>13,361</v>
      </c>
      <c r="S997" s="342" t="str">
        <f t="shared" si="70"/>
        <v>3530ET</v>
      </c>
      <c r="T997" s="24"/>
      <c r="U997" s="21"/>
      <c r="V997" s="24"/>
      <c r="W997" s="21"/>
      <c r="X997" s="21"/>
      <c r="Y997" s="21"/>
      <c r="Z997" s="82" t="s">
        <v>127</v>
      </c>
      <c r="AA997" s="82" t="s">
        <v>128</v>
      </c>
      <c r="AB997" s="82"/>
      <c r="AC997" s="82"/>
      <c r="AD997" s="82"/>
      <c r="AE997" s="82"/>
      <c r="AF997" s="82" t="s">
        <v>129</v>
      </c>
    </row>
    <row r="998" spans="1:32" customFormat="1" ht="40" customHeight="1" x14ac:dyDescent="1.05">
      <c r="A998" s="28">
        <v>18</v>
      </c>
      <c r="B998" s="270" t="s">
        <v>107</v>
      </c>
      <c r="C998" s="28">
        <v>7</v>
      </c>
      <c r="D998" s="294" t="s">
        <v>2601</v>
      </c>
      <c r="E998" s="54">
        <f t="shared" si="72"/>
        <v>45033</v>
      </c>
      <c r="F998" s="188">
        <v>45033</v>
      </c>
      <c r="G998" s="360" t="s">
        <v>3540</v>
      </c>
      <c r="H998" s="4" t="s">
        <v>1260</v>
      </c>
      <c r="I998" s="11">
        <v>3531</v>
      </c>
      <c r="J998" s="10" t="s">
        <v>33</v>
      </c>
      <c r="K998" s="55" t="s">
        <v>4481</v>
      </c>
      <c r="L998" s="185">
        <v>6</v>
      </c>
      <c r="M998" s="338" t="s">
        <v>5029</v>
      </c>
      <c r="N998" s="186"/>
      <c r="O998" s="212"/>
      <c r="P998" s="221" t="s">
        <v>2922</v>
      </c>
      <c r="Q998" s="187">
        <f t="shared" si="71"/>
        <v>14.095855</v>
      </c>
      <c r="R998" s="56" t="str">
        <f t="shared" si="69"/>
        <v>13,361</v>
      </c>
      <c r="S998" s="342" t="str">
        <f t="shared" si="70"/>
        <v>3531ET</v>
      </c>
      <c r="T998" s="24"/>
      <c r="U998" s="21"/>
      <c r="V998" s="24"/>
      <c r="W998" s="21"/>
      <c r="X998" s="21"/>
      <c r="Y998" s="21"/>
      <c r="Z998" s="82" t="s">
        <v>127</v>
      </c>
      <c r="AA998" s="82" t="s">
        <v>128</v>
      </c>
      <c r="AB998" s="82"/>
      <c r="AC998" s="82"/>
      <c r="AD998" s="82"/>
      <c r="AE998" s="82"/>
      <c r="AF998" s="82" t="s">
        <v>129</v>
      </c>
    </row>
    <row r="999" spans="1:32" customFormat="1" ht="40" customHeight="1" x14ac:dyDescent="1.05">
      <c r="A999" s="28">
        <v>18</v>
      </c>
      <c r="B999" s="270" t="s">
        <v>107</v>
      </c>
      <c r="C999" s="28">
        <v>7</v>
      </c>
      <c r="D999" s="294" t="s">
        <v>2601</v>
      </c>
      <c r="E999" s="54">
        <f t="shared" si="72"/>
        <v>44942</v>
      </c>
      <c r="F999" s="188">
        <v>44942</v>
      </c>
      <c r="G999" s="360" t="s">
        <v>3540</v>
      </c>
      <c r="H999" s="4" t="s">
        <v>1260</v>
      </c>
      <c r="I999" s="11">
        <v>3531</v>
      </c>
      <c r="J999" s="10" t="s">
        <v>32</v>
      </c>
      <c r="K999" s="55" t="s">
        <v>4482</v>
      </c>
      <c r="L999" s="185">
        <v>6</v>
      </c>
      <c r="M999" s="338" t="s">
        <v>5030</v>
      </c>
      <c r="N999" s="186"/>
      <c r="O999" s="212"/>
      <c r="P999" s="73" t="s">
        <v>2886</v>
      </c>
      <c r="Q999" s="187">
        <f t="shared" si="71"/>
        <v>14.095855</v>
      </c>
      <c r="R999" s="56" t="str">
        <f t="shared" si="69"/>
        <v>13,361</v>
      </c>
      <c r="S999" s="342" t="str">
        <f t="shared" si="70"/>
        <v>3531OT</v>
      </c>
      <c r="T999" s="24"/>
      <c r="U999" s="21"/>
      <c r="V999" s="24"/>
      <c r="W999" s="21"/>
      <c r="X999" s="21"/>
      <c r="Y999" s="21"/>
      <c r="Z999" s="82" t="s">
        <v>127</v>
      </c>
      <c r="AA999" s="82" t="s">
        <v>128</v>
      </c>
      <c r="AB999" s="82"/>
      <c r="AC999" s="82"/>
      <c r="AD999" s="82"/>
      <c r="AE999" s="82"/>
      <c r="AF999" s="82" t="s">
        <v>129</v>
      </c>
    </row>
    <row r="1000" spans="1:32" customFormat="1" ht="40" customHeight="1" x14ac:dyDescent="1.05">
      <c r="A1000" s="28">
        <v>18</v>
      </c>
      <c r="B1000" s="270" t="s">
        <v>107</v>
      </c>
      <c r="C1000" s="28">
        <v>7</v>
      </c>
      <c r="D1000" s="294" t="s">
        <v>2602</v>
      </c>
      <c r="E1000" s="54">
        <f t="shared" si="72"/>
        <v>43367</v>
      </c>
      <c r="F1000" s="188">
        <v>43367</v>
      </c>
      <c r="G1000" s="360" t="s">
        <v>3540</v>
      </c>
      <c r="H1000" s="4" t="s">
        <v>1260</v>
      </c>
      <c r="I1000" s="11">
        <v>3532</v>
      </c>
      <c r="J1000" s="10" t="s">
        <v>33</v>
      </c>
      <c r="K1000" s="55" t="s">
        <v>4483</v>
      </c>
      <c r="L1000" s="185" t="s">
        <v>659</v>
      </c>
      <c r="M1000" s="338" t="s">
        <v>660</v>
      </c>
      <c r="N1000" s="186"/>
      <c r="O1000" s="212"/>
      <c r="P1000" s="222" t="s">
        <v>661</v>
      </c>
      <c r="Q1000" s="187">
        <f t="shared" si="71"/>
        <v>14.095855</v>
      </c>
      <c r="R1000" s="56" t="str">
        <f t="shared" si="69"/>
        <v>13,361</v>
      </c>
      <c r="S1000" s="342" t="str">
        <f t="shared" si="70"/>
        <v>3532ET</v>
      </c>
      <c r="T1000" s="24"/>
      <c r="U1000" s="21"/>
      <c r="V1000" s="24"/>
      <c r="W1000" s="21"/>
      <c r="X1000" s="21"/>
      <c r="Y1000" s="21"/>
      <c r="Z1000" s="82" t="s">
        <v>127</v>
      </c>
      <c r="AA1000" s="82" t="s">
        <v>128</v>
      </c>
      <c r="AB1000" s="82"/>
      <c r="AC1000" s="82"/>
      <c r="AD1000" s="82"/>
      <c r="AE1000" s="82"/>
      <c r="AF1000" s="82" t="s">
        <v>129</v>
      </c>
    </row>
    <row r="1001" spans="1:32" customFormat="1" ht="40" customHeight="1" x14ac:dyDescent="1.05">
      <c r="A1001" s="28">
        <v>18</v>
      </c>
      <c r="B1001" s="270" t="s">
        <v>107</v>
      </c>
      <c r="C1001" s="28">
        <v>7</v>
      </c>
      <c r="D1001" s="294" t="s">
        <v>2601</v>
      </c>
      <c r="E1001" s="54">
        <f t="shared" si="72"/>
        <v>44655</v>
      </c>
      <c r="F1001" s="188">
        <v>44655</v>
      </c>
      <c r="G1001" s="360" t="s">
        <v>3540</v>
      </c>
      <c r="H1001" s="4" t="s">
        <v>1260</v>
      </c>
      <c r="I1001" s="11">
        <v>3532</v>
      </c>
      <c r="J1001" s="10" t="s">
        <v>32</v>
      </c>
      <c r="K1001" s="55" t="s">
        <v>4484</v>
      </c>
      <c r="L1001" s="185">
        <v>5</v>
      </c>
      <c r="M1001" s="338" t="s">
        <v>5031</v>
      </c>
      <c r="N1001" s="186"/>
      <c r="O1001" s="212"/>
      <c r="P1001" s="222" t="s">
        <v>2808</v>
      </c>
      <c r="Q1001" s="187">
        <f t="shared" si="71"/>
        <v>14.095855</v>
      </c>
      <c r="R1001" s="56" t="str">
        <f t="shared" si="69"/>
        <v>13,361</v>
      </c>
      <c r="S1001" s="342" t="str">
        <f t="shared" si="70"/>
        <v>3532OT</v>
      </c>
      <c r="T1001" s="24"/>
      <c r="U1001" s="21"/>
      <c r="V1001" s="24"/>
      <c r="W1001" s="21"/>
      <c r="X1001" s="21"/>
      <c r="Y1001" s="21"/>
      <c r="Z1001" s="82" t="s">
        <v>127</v>
      </c>
      <c r="AA1001" s="82" t="s">
        <v>128</v>
      </c>
      <c r="AB1001" s="82"/>
      <c r="AC1001" s="82"/>
      <c r="AD1001" s="82"/>
      <c r="AE1001" s="82"/>
      <c r="AF1001" s="82" t="s">
        <v>129</v>
      </c>
    </row>
    <row r="1002" spans="1:32" customFormat="1" ht="40" customHeight="1" x14ac:dyDescent="1.05">
      <c r="A1002" s="28">
        <v>18</v>
      </c>
      <c r="B1002" s="270" t="s">
        <v>107</v>
      </c>
      <c r="C1002" s="28">
        <v>7</v>
      </c>
      <c r="D1002" s="294" t="s">
        <v>2602</v>
      </c>
      <c r="E1002" s="54">
        <f t="shared" si="72"/>
        <v>43381</v>
      </c>
      <c r="F1002" s="188">
        <v>43381</v>
      </c>
      <c r="G1002" s="360" t="s">
        <v>3540</v>
      </c>
      <c r="H1002" s="4" t="s">
        <v>1260</v>
      </c>
      <c r="I1002" s="11">
        <v>3534</v>
      </c>
      <c r="J1002" s="10" t="s">
        <v>32</v>
      </c>
      <c r="K1002" s="55" t="s">
        <v>4485</v>
      </c>
      <c r="L1002" s="185">
        <v>5</v>
      </c>
      <c r="M1002" s="338" t="s">
        <v>739</v>
      </c>
      <c r="N1002" s="186"/>
      <c r="O1002" s="212"/>
      <c r="P1002" s="73" t="s">
        <v>740</v>
      </c>
      <c r="Q1002" s="187">
        <f t="shared" si="71"/>
        <v>14.095855</v>
      </c>
      <c r="R1002" s="56" t="str">
        <f t="shared" si="69"/>
        <v>13,361</v>
      </c>
      <c r="S1002" s="342" t="str">
        <f t="shared" si="70"/>
        <v>3534OT</v>
      </c>
      <c r="T1002" s="24"/>
      <c r="U1002" s="21"/>
      <c r="V1002" s="24"/>
      <c r="W1002" s="21"/>
      <c r="X1002" s="21"/>
      <c r="Y1002" s="21"/>
      <c r="Z1002" s="82" t="s">
        <v>127</v>
      </c>
      <c r="AA1002" s="82" t="s">
        <v>128</v>
      </c>
      <c r="AB1002" s="82"/>
      <c r="AC1002" s="82"/>
      <c r="AD1002" s="82"/>
      <c r="AE1002" s="82"/>
      <c r="AF1002" s="82" t="s">
        <v>129</v>
      </c>
    </row>
    <row r="1003" spans="1:32" customFormat="1" ht="40" customHeight="1" x14ac:dyDescent="1.05">
      <c r="A1003" s="28">
        <v>18</v>
      </c>
      <c r="B1003" s="270" t="s">
        <v>107</v>
      </c>
      <c r="C1003" s="28">
        <v>7</v>
      </c>
      <c r="D1003" s="294" t="s">
        <v>2635</v>
      </c>
      <c r="E1003" s="54">
        <f t="shared" si="72"/>
        <v>43381</v>
      </c>
      <c r="F1003" s="188">
        <v>43381</v>
      </c>
      <c r="G1003" s="360" t="s">
        <v>3540</v>
      </c>
      <c r="H1003" s="4" t="s">
        <v>1260</v>
      </c>
      <c r="I1003" s="11">
        <v>3535</v>
      </c>
      <c r="J1003" s="10" t="s">
        <v>32</v>
      </c>
      <c r="K1003" s="55" t="s">
        <v>4486</v>
      </c>
      <c r="L1003" s="185">
        <v>5</v>
      </c>
      <c r="M1003" s="339" t="s">
        <v>741</v>
      </c>
      <c r="N1003" s="186"/>
      <c r="O1003" s="212"/>
      <c r="P1003" s="73" t="s">
        <v>742</v>
      </c>
      <c r="Q1003" s="187">
        <f t="shared" si="71"/>
        <v>14.095855</v>
      </c>
      <c r="R1003" s="56" t="str">
        <f t="shared" si="69"/>
        <v>13,361</v>
      </c>
      <c r="S1003" s="342" t="str">
        <f t="shared" si="70"/>
        <v>3535OT</v>
      </c>
      <c r="T1003" s="24"/>
      <c r="U1003" s="21"/>
      <c r="V1003" s="24"/>
      <c r="W1003" s="21"/>
      <c r="X1003" s="21"/>
      <c r="Y1003" s="21"/>
      <c r="Z1003" s="82" t="s">
        <v>127</v>
      </c>
      <c r="AA1003" s="82" t="s">
        <v>128</v>
      </c>
      <c r="AB1003" s="82"/>
      <c r="AC1003" s="82"/>
      <c r="AD1003" s="82"/>
      <c r="AE1003" s="82"/>
      <c r="AF1003" s="82" t="s">
        <v>129</v>
      </c>
    </row>
    <row r="1004" spans="1:32" customFormat="1" ht="40" customHeight="1" x14ac:dyDescent="1.05">
      <c r="A1004" s="28">
        <v>21</v>
      </c>
      <c r="B1004" s="270" t="s">
        <v>26</v>
      </c>
      <c r="C1004" s="28">
        <v>7</v>
      </c>
      <c r="D1004" s="296">
        <v>5</v>
      </c>
      <c r="E1004" s="54">
        <f t="shared" si="72"/>
        <v>43578</v>
      </c>
      <c r="F1004" s="188">
        <v>43578</v>
      </c>
      <c r="G1004" s="360" t="s">
        <v>3540</v>
      </c>
      <c r="H1004" s="4" t="s">
        <v>1260</v>
      </c>
      <c r="I1004" s="11">
        <v>3536</v>
      </c>
      <c r="J1004" s="10" t="s">
        <v>32</v>
      </c>
      <c r="K1004" s="55" t="s">
        <v>4487</v>
      </c>
      <c r="L1004" s="185">
        <v>5</v>
      </c>
      <c r="M1004" s="339" t="s">
        <v>981</v>
      </c>
      <c r="N1004" s="186"/>
      <c r="O1004" s="212"/>
      <c r="P1004" s="73" t="s">
        <v>982</v>
      </c>
      <c r="Q1004" s="187">
        <f t="shared" si="71"/>
        <v>14.095855</v>
      </c>
      <c r="R1004" s="56" t="str">
        <f t="shared" si="69"/>
        <v>13,361</v>
      </c>
      <c r="S1004" s="342" t="str">
        <f t="shared" si="70"/>
        <v>3536OT</v>
      </c>
      <c r="T1004" s="24"/>
      <c r="U1004" s="21"/>
      <c r="V1004" s="24"/>
      <c r="W1004" s="21"/>
      <c r="X1004" s="21"/>
      <c r="Y1004" s="21"/>
      <c r="Z1004" s="82" t="s">
        <v>127</v>
      </c>
      <c r="AA1004" s="82" t="s">
        <v>128</v>
      </c>
      <c r="AB1004" s="82"/>
      <c r="AC1004" s="82"/>
      <c r="AD1004" s="82"/>
      <c r="AE1004" s="82"/>
      <c r="AF1004" s="82" t="s">
        <v>129</v>
      </c>
    </row>
    <row r="1005" spans="1:32" customFormat="1" ht="40" customHeight="1" x14ac:dyDescent="1.05">
      <c r="A1005" s="28">
        <v>21</v>
      </c>
      <c r="B1005" s="270" t="s">
        <v>26</v>
      </c>
      <c r="C1005" s="28">
        <v>7</v>
      </c>
      <c r="D1005" s="296" t="s">
        <v>2633</v>
      </c>
      <c r="E1005" s="54">
        <f t="shared" si="72"/>
        <v>43578</v>
      </c>
      <c r="F1005" s="188">
        <v>43578</v>
      </c>
      <c r="G1005" s="360" t="s">
        <v>3540</v>
      </c>
      <c r="H1005" s="4" t="s">
        <v>1260</v>
      </c>
      <c r="I1005" s="11">
        <v>3537</v>
      </c>
      <c r="J1005" s="10" t="s">
        <v>33</v>
      </c>
      <c r="K1005" s="55" t="s">
        <v>4488</v>
      </c>
      <c r="L1005" s="185">
        <v>5</v>
      </c>
      <c r="M1005" s="339" t="s">
        <v>983</v>
      </c>
      <c r="N1005" s="186"/>
      <c r="O1005" s="212"/>
      <c r="P1005" s="73" t="s">
        <v>984</v>
      </c>
      <c r="Q1005" s="187">
        <f t="shared" si="71"/>
        <v>14.095855</v>
      </c>
      <c r="R1005" s="56" t="str">
        <f t="shared" si="69"/>
        <v>13,361</v>
      </c>
      <c r="S1005" s="342" t="str">
        <f t="shared" si="70"/>
        <v>3537ET</v>
      </c>
      <c r="T1005" s="24"/>
      <c r="U1005" s="21"/>
      <c r="V1005" s="24"/>
      <c r="W1005" s="21"/>
      <c r="X1005" s="21"/>
      <c r="Y1005" s="21"/>
      <c r="Z1005" s="82" t="s">
        <v>127</v>
      </c>
      <c r="AA1005" s="82" t="s">
        <v>128</v>
      </c>
      <c r="AB1005" s="82"/>
      <c r="AC1005" s="82"/>
      <c r="AD1005" s="82"/>
      <c r="AE1005" s="82"/>
      <c r="AF1005" s="82" t="s">
        <v>129</v>
      </c>
    </row>
    <row r="1006" spans="1:32" customFormat="1" ht="40" customHeight="1" x14ac:dyDescent="1.05">
      <c r="A1006" s="28">
        <v>21</v>
      </c>
      <c r="B1006" s="270" t="s">
        <v>26</v>
      </c>
      <c r="C1006" s="28">
        <v>7</v>
      </c>
      <c r="D1006" s="296" t="s">
        <v>2633</v>
      </c>
      <c r="E1006" s="54">
        <f t="shared" si="72"/>
        <v>43997</v>
      </c>
      <c r="F1006" s="188">
        <v>43997</v>
      </c>
      <c r="G1006" s="360" t="s">
        <v>3540</v>
      </c>
      <c r="H1006" s="4" t="s">
        <v>1260</v>
      </c>
      <c r="I1006" s="11">
        <v>3538</v>
      </c>
      <c r="J1006" s="10" t="s">
        <v>33</v>
      </c>
      <c r="K1006" s="55" t="s">
        <v>4489</v>
      </c>
      <c r="L1006" s="185">
        <v>5</v>
      </c>
      <c r="M1006" s="339" t="s">
        <v>5032</v>
      </c>
      <c r="N1006" s="186"/>
      <c r="O1006" s="238"/>
      <c r="P1006" s="73" t="s">
        <v>2082</v>
      </c>
      <c r="Q1006" s="187">
        <f t="shared" si="71"/>
        <v>14.095855</v>
      </c>
      <c r="R1006" s="56" t="str">
        <f t="shared" si="69"/>
        <v>13,361</v>
      </c>
      <c r="S1006" s="342" t="str">
        <f t="shared" si="70"/>
        <v>3538ET</v>
      </c>
      <c r="T1006" s="24"/>
      <c r="U1006" s="21"/>
      <c r="V1006" s="24"/>
      <c r="W1006" s="21"/>
      <c r="X1006" s="21"/>
      <c r="Y1006" s="21"/>
      <c r="Z1006" s="82" t="s">
        <v>127</v>
      </c>
      <c r="AA1006" s="82" t="s">
        <v>128</v>
      </c>
      <c r="AB1006" s="82"/>
      <c r="AC1006" s="82"/>
      <c r="AD1006" s="82"/>
      <c r="AE1006" s="82"/>
      <c r="AF1006" s="82" t="s">
        <v>129</v>
      </c>
    </row>
    <row r="1007" spans="1:32" customFormat="1" ht="40" customHeight="1" x14ac:dyDescent="1.05">
      <c r="A1007" s="28">
        <v>21</v>
      </c>
      <c r="B1007" s="270" t="s">
        <v>26</v>
      </c>
      <c r="C1007" s="28">
        <v>7</v>
      </c>
      <c r="D1007" s="296" t="s">
        <v>2636</v>
      </c>
      <c r="E1007" s="54">
        <f>SUM(F1007)</f>
        <v>43514</v>
      </c>
      <c r="F1007" s="188">
        <v>43514</v>
      </c>
      <c r="G1007" s="360" t="s">
        <v>3540</v>
      </c>
      <c r="H1007" s="4" t="s">
        <v>1260</v>
      </c>
      <c r="I1007" s="11">
        <v>3540</v>
      </c>
      <c r="J1007" s="10" t="s">
        <v>33</v>
      </c>
      <c r="K1007" s="55" t="s">
        <v>4490</v>
      </c>
      <c r="L1007" s="185">
        <v>4</v>
      </c>
      <c r="M1007" s="338" t="s">
        <v>1799</v>
      </c>
      <c r="N1007" s="186"/>
      <c r="O1007" s="212"/>
      <c r="P1007" s="73" t="s">
        <v>764</v>
      </c>
      <c r="Q1007" s="187">
        <f t="shared" si="71"/>
        <v>14.095855</v>
      </c>
      <c r="R1007" s="56" t="str">
        <f t="shared" si="69"/>
        <v>13,361</v>
      </c>
      <c r="S1007" s="342" t="str">
        <f t="shared" si="70"/>
        <v>3540ET</v>
      </c>
      <c r="T1007" s="24"/>
      <c r="U1007" s="21"/>
      <c r="V1007" s="24"/>
      <c r="W1007" s="21"/>
      <c r="X1007" s="21"/>
      <c r="Y1007" s="21"/>
      <c r="Z1007" s="82" t="s">
        <v>127</v>
      </c>
      <c r="AA1007" s="82" t="s">
        <v>128</v>
      </c>
      <c r="AB1007" s="82"/>
      <c r="AC1007" s="82"/>
      <c r="AD1007" s="82"/>
      <c r="AE1007" s="82"/>
      <c r="AF1007" s="82" t="s">
        <v>129</v>
      </c>
    </row>
    <row r="1008" spans="1:32" customFormat="1" ht="40" customHeight="1" x14ac:dyDescent="1.05">
      <c r="A1008" s="28">
        <v>21</v>
      </c>
      <c r="B1008" s="270" t="s">
        <v>26</v>
      </c>
      <c r="C1008" s="28">
        <v>7</v>
      </c>
      <c r="D1008" s="296" t="s">
        <v>2636</v>
      </c>
      <c r="E1008" s="54">
        <f t="shared" si="72"/>
        <v>43578</v>
      </c>
      <c r="F1008" s="188">
        <v>43578</v>
      </c>
      <c r="G1008" s="360" t="s">
        <v>3540</v>
      </c>
      <c r="H1008" s="4" t="s">
        <v>1260</v>
      </c>
      <c r="I1008" s="11">
        <v>3540</v>
      </c>
      <c r="J1008" s="10" t="s">
        <v>32</v>
      </c>
      <c r="K1008" s="55" t="s">
        <v>4491</v>
      </c>
      <c r="L1008" s="185">
        <v>4</v>
      </c>
      <c r="M1008" s="339" t="s">
        <v>985</v>
      </c>
      <c r="N1008" s="186"/>
      <c r="O1008" s="212"/>
      <c r="P1008" s="222" t="s">
        <v>986</v>
      </c>
      <c r="Q1008" s="187">
        <f t="shared" si="71"/>
        <v>14.095855</v>
      </c>
      <c r="R1008" s="56" t="str">
        <f t="shared" si="69"/>
        <v>13,361</v>
      </c>
      <c r="S1008" s="342" t="str">
        <f t="shared" si="70"/>
        <v>3540OT</v>
      </c>
      <c r="T1008" s="24"/>
      <c r="U1008" s="21"/>
      <c r="V1008" s="24"/>
      <c r="W1008" s="21"/>
      <c r="X1008" s="21"/>
      <c r="Y1008" s="21"/>
      <c r="Z1008" s="82" t="s">
        <v>127</v>
      </c>
      <c r="AA1008" s="82" t="s">
        <v>128</v>
      </c>
      <c r="AB1008" s="82"/>
      <c r="AC1008" s="82"/>
      <c r="AD1008" s="82"/>
      <c r="AE1008" s="82"/>
      <c r="AF1008" s="82" t="s">
        <v>129</v>
      </c>
    </row>
    <row r="1009" spans="1:32" customFormat="1" ht="40" customHeight="1" x14ac:dyDescent="1.05">
      <c r="A1009" s="28">
        <v>21</v>
      </c>
      <c r="B1009" s="270" t="s">
        <v>26</v>
      </c>
      <c r="C1009" s="28">
        <v>7</v>
      </c>
      <c r="D1009" s="296" t="s">
        <v>2636</v>
      </c>
      <c r="E1009" s="54">
        <f t="shared" si="72"/>
        <v>43430</v>
      </c>
      <c r="F1009" s="188">
        <v>43430</v>
      </c>
      <c r="G1009" s="360" t="s">
        <v>3540</v>
      </c>
      <c r="H1009" s="4" t="s">
        <v>1260</v>
      </c>
      <c r="I1009" s="11">
        <v>3541</v>
      </c>
      <c r="J1009" s="10" t="s">
        <v>32</v>
      </c>
      <c r="K1009" s="55" t="s">
        <v>4492</v>
      </c>
      <c r="L1009" s="185">
        <v>4</v>
      </c>
      <c r="M1009" s="339" t="s">
        <v>1800</v>
      </c>
      <c r="N1009" s="186"/>
      <c r="O1009" s="212"/>
      <c r="P1009" s="73" t="s">
        <v>763</v>
      </c>
      <c r="Q1009" s="187">
        <f t="shared" si="71"/>
        <v>14.095855</v>
      </c>
      <c r="R1009" s="56" t="str">
        <f t="shared" si="69"/>
        <v>13,361</v>
      </c>
      <c r="S1009" s="342" t="str">
        <f t="shared" si="70"/>
        <v>3541OT</v>
      </c>
      <c r="T1009" s="24"/>
      <c r="U1009" s="21"/>
      <c r="V1009" s="24"/>
      <c r="W1009" s="21"/>
      <c r="X1009" s="21"/>
      <c r="Y1009" s="21"/>
      <c r="Z1009" s="82" t="s">
        <v>127</v>
      </c>
      <c r="AA1009" s="82" t="s">
        <v>128</v>
      </c>
      <c r="AB1009" s="82"/>
      <c r="AC1009" s="82"/>
      <c r="AD1009" s="82"/>
      <c r="AE1009" s="82"/>
      <c r="AF1009" s="82" t="s">
        <v>129</v>
      </c>
    </row>
    <row r="1010" spans="1:32" customFormat="1" ht="40" customHeight="1" x14ac:dyDescent="1.05">
      <c r="A1010" s="28">
        <v>21</v>
      </c>
      <c r="B1010" s="270" t="s">
        <v>26</v>
      </c>
      <c r="C1010" s="28">
        <v>7</v>
      </c>
      <c r="D1010" s="293" t="s">
        <v>2679</v>
      </c>
      <c r="E1010" s="54">
        <f t="shared" si="72"/>
        <v>43346</v>
      </c>
      <c r="F1010" s="188">
        <v>43346</v>
      </c>
      <c r="G1010" s="360" t="s">
        <v>3540</v>
      </c>
      <c r="H1010" s="33" t="s">
        <v>1260</v>
      </c>
      <c r="I1010" s="11">
        <v>3542</v>
      </c>
      <c r="J1010" s="10" t="s">
        <v>33</v>
      </c>
      <c r="K1010" s="60" t="s">
        <v>4493</v>
      </c>
      <c r="L1010" s="185">
        <v>4</v>
      </c>
      <c r="M1010" s="338" t="s">
        <v>655</v>
      </c>
      <c r="N1010" s="186"/>
      <c r="O1010" s="212"/>
      <c r="P1010" s="73" t="s">
        <v>656</v>
      </c>
      <c r="Q1010" s="187">
        <f t="shared" si="71"/>
        <v>14.095855</v>
      </c>
      <c r="R1010" s="56" t="str">
        <f t="shared" si="69"/>
        <v>13,361</v>
      </c>
      <c r="S1010" s="342" t="str">
        <f t="shared" si="70"/>
        <v>3542ET</v>
      </c>
      <c r="T1010" s="24"/>
      <c r="U1010" s="21"/>
      <c r="V1010" s="24"/>
      <c r="W1010" s="21"/>
      <c r="X1010" s="21"/>
      <c r="Y1010" s="21"/>
      <c r="Z1010" s="82" t="s">
        <v>127</v>
      </c>
      <c r="AA1010" s="82" t="s">
        <v>128</v>
      </c>
      <c r="AB1010" s="82"/>
      <c r="AC1010" s="82"/>
      <c r="AD1010" s="82"/>
      <c r="AE1010" s="82"/>
      <c r="AF1010" s="82" t="s">
        <v>129</v>
      </c>
    </row>
    <row r="1011" spans="1:32" customFormat="1" ht="40" customHeight="1" x14ac:dyDescent="1.05">
      <c r="A1011" s="28">
        <v>21</v>
      </c>
      <c r="B1011" s="270" t="s">
        <v>26</v>
      </c>
      <c r="C1011" s="28">
        <v>7</v>
      </c>
      <c r="D1011" s="293" t="s">
        <v>2679</v>
      </c>
      <c r="E1011" s="54">
        <f t="shared" si="72"/>
        <v>44697</v>
      </c>
      <c r="F1011" s="188">
        <v>44697</v>
      </c>
      <c r="G1011" s="360" t="s">
        <v>3540</v>
      </c>
      <c r="H1011" s="33" t="s">
        <v>1260</v>
      </c>
      <c r="I1011" s="11">
        <v>3542</v>
      </c>
      <c r="J1011" s="10" t="s">
        <v>32</v>
      </c>
      <c r="K1011" s="60" t="s">
        <v>4494</v>
      </c>
      <c r="L1011" s="185">
        <v>4</v>
      </c>
      <c r="M1011" s="338" t="s">
        <v>5033</v>
      </c>
      <c r="N1011" s="186"/>
      <c r="O1011" s="212"/>
      <c r="P1011" s="73" t="s">
        <v>2831</v>
      </c>
      <c r="Q1011" s="187">
        <f t="shared" si="71"/>
        <v>14.095855</v>
      </c>
      <c r="R1011" s="56" t="str">
        <f t="shared" si="69"/>
        <v>13,361</v>
      </c>
      <c r="S1011" s="342" t="str">
        <f t="shared" si="70"/>
        <v>3542OT</v>
      </c>
      <c r="T1011" s="24"/>
      <c r="U1011" s="21"/>
      <c r="V1011" s="24"/>
      <c r="W1011" s="21"/>
      <c r="X1011" s="21"/>
      <c r="Y1011" s="21"/>
      <c r="Z1011" s="82" t="s">
        <v>127</v>
      </c>
      <c r="AA1011" s="82" t="s">
        <v>128</v>
      </c>
      <c r="AB1011" s="82"/>
      <c r="AC1011" s="82"/>
      <c r="AD1011" s="82"/>
      <c r="AE1011" s="82"/>
      <c r="AF1011" s="82" t="s">
        <v>129</v>
      </c>
    </row>
    <row r="1012" spans="1:32" customFormat="1" ht="40" customHeight="1" x14ac:dyDescent="1.05">
      <c r="A1012" s="28">
        <v>21</v>
      </c>
      <c r="B1012" s="270" t="s">
        <v>26</v>
      </c>
      <c r="C1012" s="28">
        <v>7</v>
      </c>
      <c r="D1012" s="294" t="s">
        <v>2685</v>
      </c>
      <c r="E1012" s="54">
        <f t="shared" si="72"/>
        <v>45453</v>
      </c>
      <c r="F1012" s="188">
        <v>45453</v>
      </c>
      <c r="G1012" s="360" t="s">
        <v>3540</v>
      </c>
      <c r="H1012" s="4" t="s">
        <v>1260</v>
      </c>
      <c r="I1012" s="11">
        <v>3543</v>
      </c>
      <c r="J1012" s="10" t="s">
        <v>33</v>
      </c>
      <c r="K1012" s="55" t="s">
        <v>4495</v>
      </c>
      <c r="L1012" s="185">
        <v>5</v>
      </c>
      <c r="M1012" s="338" t="s">
        <v>5034</v>
      </c>
      <c r="N1012" s="186"/>
      <c r="O1012" s="212"/>
      <c r="P1012" s="73" t="s">
        <v>3114</v>
      </c>
      <c r="Q1012" s="187">
        <f t="shared" si="71"/>
        <v>14.095855</v>
      </c>
      <c r="R1012" s="56" t="str">
        <f t="shared" si="69"/>
        <v>13,361</v>
      </c>
      <c r="S1012" s="342" t="str">
        <f t="shared" si="70"/>
        <v>3543ET</v>
      </c>
      <c r="T1012" s="24"/>
      <c r="U1012" s="21"/>
      <c r="V1012" s="24"/>
      <c r="W1012" s="21"/>
      <c r="X1012" s="21"/>
      <c r="Y1012" s="21"/>
      <c r="Z1012" s="82" t="s">
        <v>127</v>
      </c>
      <c r="AA1012" s="82" t="s">
        <v>128</v>
      </c>
      <c r="AB1012" s="82"/>
      <c r="AC1012" s="82"/>
      <c r="AD1012" s="82"/>
      <c r="AE1012" s="82"/>
      <c r="AF1012" s="82" t="s">
        <v>129</v>
      </c>
    </row>
    <row r="1013" spans="1:32" customFormat="1" ht="40" customHeight="1" x14ac:dyDescent="1.05">
      <c r="A1013" s="28">
        <v>21</v>
      </c>
      <c r="B1013" s="270" t="s">
        <v>26</v>
      </c>
      <c r="C1013" s="28">
        <v>7</v>
      </c>
      <c r="D1013" s="294" t="s">
        <v>2679</v>
      </c>
      <c r="E1013" s="54">
        <f t="shared" si="72"/>
        <v>44655</v>
      </c>
      <c r="F1013" s="188">
        <v>44655</v>
      </c>
      <c r="G1013" s="360" t="s">
        <v>3540</v>
      </c>
      <c r="H1013" s="4" t="s">
        <v>1260</v>
      </c>
      <c r="I1013" s="11">
        <v>3543</v>
      </c>
      <c r="J1013" s="10" t="s">
        <v>32</v>
      </c>
      <c r="K1013" s="55" t="s">
        <v>4496</v>
      </c>
      <c r="L1013" s="185">
        <v>4</v>
      </c>
      <c r="M1013" s="339" t="s">
        <v>5035</v>
      </c>
      <c r="N1013" s="186"/>
      <c r="O1013" s="212"/>
      <c r="P1013" s="73" t="s">
        <v>2809</v>
      </c>
      <c r="Q1013" s="187">
        <f t="shared" si="71"/>
        <v>14.095855</v>
      </c>
      <c r="R1013" s="56" t="str">
        <f t="shared" si="69"/>
        <v>13,361</v>
      </c>
      <c r="S1013" s="342" t="str">
        <f t="shared" si="70"/>
        <v>3543OT</v>
      </c>
      <c r="T1013" s="24"/>
      <c r="U1013" s="21"/>
      <c r="V1013" s="24"/>
      <c r="W1013" s="21"/>
      <c r="X1013" s="21"/>
      <c r="Y1013" s="21"/>
      <c r="Z1013" s="82" t="s">
        <v>127</v>
      </c>
      <c r="AA1013" s="82" t="s">
        <v>128</v>
      </c>
      <c r="AB1013" s="82"/>
      <c r="AC1013" s="82"/>
      <c r="AD1013" s="82"/>
      <c r="AE1013" s="82"/>
      <c r="AF1013" s="82" t="s">
        <v>129</v>
      </c>
    </row>
    <row r="1014" spans="1:32" s="1" customFormat="1" ht="40" customHeight="1" x14ac:dyDescent="1.05">
      <c r="A1014" s="28">
        <v>21</v>
      </c>
      <c r="B1014" s="270" t="s">
        <v>26</v>
      </c>
      <c r="C1014" s="28">
        <v>7</v>
      </c>
      <c r="D1014" s="294" t="s">
        <v>2685</v>
      </c>
      <c r="E1014" s="54">
        <f t="shared" si="72"/>
        <v>44599</v>
      </c>
      <c r="F1014" s="188">
        <v>44599</v>
      </c>
      <c r="G1014" s="360" t="s">
        <v>3540</v>
      </c>
      <c r="H1014" s="4" t="s">
        <v>1260</v>
      </c>
      <c r="I1014" s="11">
        <v>3544</v>
      </c>
      <c r="J1014" s="10" t="s">
        <v>33</v>
      </c>
      <c r="K1014" s="55" t="s">
        <v>4497</v>
      </c>
      <c r="L1014" s="185">
        <v>5</v>
      </c>
      <c r="M1014" s="338" t="s">
        <v>5036</v>
      </c>
      <c r="N1014" s="186"/>
      <c r="O1014" s="212"/>
      <c r="P1014" s="73" t="s">
        <v>295</v>
      </c>
      <c r="Q1014" s="187">
        <f t="shared" si="71"/>
        <v>14.095855</v>
      </c>
      <c r="R1014" s="56" t="str">
        <f t="shared" si="69"/>
        <v>13,361</v>
      </c>
      <c r="S1014" s="342" t="str">
        <f t="shared" si="70"/>
        <v>3544ET</v>
      </c>
      <c r="T1014" s="24"/>
      <c r="U1014" s="21"/>
      <c r="V1014" s="24"/>
      <c r="W1014" s="21"/>
      <c r="X1014" s="21"/>
      <c r="Y1014" s="21"/>
      <c r="Z1014" s="82" t="s">
        <v>127</v>
      </c>
      <c r="AA1014" s="82" t="s">
        <v>128</v>
      </c>
      <c r="AB1014" s="82"/>
      <c r="AC1014" s="82"/>
      <c r="AD1014" s="82"/>
      <c r="AE1014" s="82"/>
      <c r="AF1014" s="82" t="s">
        <v>129</v>
      </c>
    </row>
    <row r="1015" spans="1:32" s="1" customFormat="1" ht="40" customHeight="1" x14ac:dyDescent="1.05">
      <c r="A1015" s="28">
        <v>21</v>
      </c>
      <c r="B1015" s="270" t="s">
        <v>26</v>
      </c>
      <c r="C1015" s="28">
        <v>7</v>
      </c>
      <c r="D1015" s="294" t="s">
        <v>2595</v>
      </c>
      <c r="E1015" s="54">
        <f t="shared" si="72"/>
        <v>45726</v>
      </c>
      <c r="F1015" s="188">
        <v>45726</v>
      </c>
      <c r="G1015" s="360" t="s">
        <v>3540</v>
      </c>
      <c r="H1015" s="4" t="s">
        <v>1260</v>
      </c>
      <c r="I1015" s="11">
        <v>3544</v>
      </c>
      <c r="J1015" s="10" t="s">
        <v>32</v>
      </c>
      <c r="K1015" s="55" t="s">
        <v>3189</v>
      </c>
      <c r="L1015" s="185">
        <v>4</v>
      </c>
      <c r="M1015" s="371">
        <v>9782758557074</v>
      </c>
      <c r="N1015" s="186"/>
      <c r="O1015" s="212"/>
      <c r="P1015" s="73" t="s">
        <v>5220</v>
      </c>
      <c r="Q1015" s="187">
        <f t="shared" si="71"/>
        <v>14.095855</v>
      </c>
      <c r="R1015" s="56" t="str">
        <f t="shared" si="69"/>
        <v>13,361</v>
      </c>
      <c r="S1015" s="342" t="str">
        <f t="shared" si="70"/>
        <v>3544OT</v>
      </c>
      <c r="T1015" s="24"/>
      <c r="U1015" s="21"/>
      <c r="V1015" s="24"/>
      <c r="W1015" s="21"/>
      <c r="X1015" s="21"/>
      <c r="Y1015" s="21"/>
      <c r="Z1015" s="82" t="s">
        <v>127</v>
      </c>
      <c r="AA1015" s="82" t="s">
        <v>128</v>
      </c>
      <c r="AB1015" s="82"/>
      <c r="AC1015" s="82"/>
      <c r="AD1015" s="82"/>
      <c r="AE1015" s="82"/>
      <c r="AF1015" s="82" t="s">
        <v>129</v>
      </c>
    </row>
    <row r="1016" spans="1:32" customFormat="1" ht="40" customHeight="1" x14ac:dyDescent="1.05">
      <c r="A1016" s="28">
        <v>21</v>
      </c>
      <c r="B1016" s="270" t="s">
        <v>26</v>
      </c>
      <c r="C1016" s="28">
        <v>7</v>
      </c>
      <c r="D1016" s="294" t="s">
        <v>2595</v>
      </c>
      <c r="E1016" s="54">
        <f t="shared" si="72"/>
        <v>45404</v>
      </c>
      <c r="F1016" s="188">
        <v>45404</v>
      </c>
      <c r="G1016" s="360" t="s">
        <v>3540</v>
      </c>
      <c r="H1016" s="4" t="s">
        <v>1260</v>
      </c>
      <c r="I1016" s="11">
        <v>3545</v>
      </c>
      <c r="J1016" s="10" t="s">
        <v>32</v>
      </c>
      <c r="K1016" s="55" t="s">
        <v>4498</v>
      </c>
      <c r="L1016" s="185">
        <v>5</v>
      </c>
      <c r="M1016" s="338" t="s">
        <v>5037</v>
      </c>
      <c r="N1016" s="186"/>
      <c r="O1016" s="212"/>
      <c r="P1016" s="73" t="s">
        <v>3105</v>
      </c>
      <c r="Q1016" s="187">
        <f t="shared" si="71"/>
        <v>14.095855</v>
      </c>
      <c r="R1016" s="56" t="str">
        <f t="shared" si="69"/>
        <v>13,361</v>
      </c>
      <c r="S1016" s="342" t="str">
        <f t="shared" si="70"/>
        <v>3545OT</v>
      </c>
      <c r="T1016" s="25"/>
      <c r="U1016" s="21"/>
      <c r="V1016" s="24"/>
      <c r="W1016" s="21"/>
      <c r="X1016" s="21"/>
      <c r="Y1016" s="21"/>
      <c r="Z1016" s="82" t="s">
        <v>127</v>
      </c>
      <c r="AA1016" s="82" t="s">
        <v>128</v>
      </c>
      <c r="AB1016" s="82"/>
      <c r="AC1016" s="82"/>
      <c r="AD1016" s="82"/>
      <c r="AE1016" s="82"/>
      <c r="AF1016" s="82" t="s">
        <v>129</v>
      </c>
    </row>
    <row r="1017" spans="1:32" customFormat="1" ht="40" customHeight="1" x14ac:dyDescent="1.05">
      <c r="A1017" s="28">
        <v>9</v>
      </c>
      <c r="B1017" s="270" t="s">
        <v>54</v>
      </c>
      <c r="C1017" s="28">
        <v>4</v>
      </c>
      <c r="D1017" s="294" t="s">
        <v>2603</v>
      </c>
      <c r="E1017" s="54">
        <f t="shared" si="72"/>
        <v>43892</v>
      </c>
      <c r="F1017" s="188">
        <v>43892</v>
      </c>
      <c r="G1017" s="360" t="s">
        <v>3554</v>
      </c>
      <c r="H1017" s="4" t="s">
        <v>1260</v>
      </c>
      <c r="I1017" s="11">
        <v>3613</v>
      </c>
      <c r="J1017" s="10" t="s">
        <v>140</v>
      </c>
      <c r="K1017" s="55" t="s">
        <v>4500</v>
      </c>
      <c r="L1017" s="185">
        <v>1</v>
      </c>
      <c r="M1017" s="338" t="s">
        <v>2031</v>
      </c>
      <c r="N1017" s="186"/>
      <c r="O1017" s="212"/>
      <c r="P1017" s="73" t="s">
        <v>2032</v>
      </c>
      <c r="Q1017" s="187">
        <f t="shared" si="71"/>
        <v>14.095855</v>
      </c>
      <c r="R1017" s="56" t="str">
        <f t="shared" si="69"/>
        <v>13,361</v>
      </c>
      <c r="S1017" s="342" t="str">
        <f t="shared" si="70"/>
        <v>3613SB</v>
      </c>
      <c r="T1017" s="24"/>
      <c r="U1017" s="21"/>
      <c r="V1017" s="24"/>
      <c r="W1017" s="21"/>
      <c r="X1017" s="21"/>
      <c r="Y1017" s="21"/>
      <c r="Z1017" s="82" t="s">
        <v>127</v>
      </c>
      <c r="AA1017" s="82" t="s">
        <v>128</v>
      </c>
      <c r="AB1017" s="82"/>
      <c r="AC1017" s="82"/>
      <c r="AD1017" s="82"/>
      <c r="AE1017" s="82"/>
      <c r="AF1017" s="82" t="s">
        <v>129</v>
      </c>
    </row>
    <row r="1018" spans="1:32" customFormat="1" ht="40" customHeight="1" x14ac:dyDescent="1.05">
      <c r="A1018" s="28">
        <v>9</v>
      </c>
      <c r="B1018" s="270" t="s">
        <v>54</v>
      </c>
      <c r="C1018" s="28">
        <v>4</v>
      </c>
      <c r="D1018" s="294" t="s">
        <v>2603</v>
      </c>
      <c r="E1018" s="54">
        <f t="shared" si="72"/>
        <v>43892</v>
      </c>
      <c r="F1018" s="188">
        <v>43892</v>
      </c>
      <c r="G1018" s="360" t="s">
        <v>3540</v>
      </c>
      <c r="H1018" s="4" t="s">
        <v>1260</v>
      </c>
      <c r="I1018" s="11">
        <v>3613</v>
      </c>
      <c r="J1018" s="10" t="s">
        <v>33</v>
      </c>
      <c r="K1018" s="55" t="s">
        <v>4499</v>
      </c>
      <c r="L1018" s="185">
        <v>4</v>
      </c>
      <c r="M1018" s="338" t="s">
        <v>5038</v>
      </c>
      <c r="N1018" s="186"/>
      <c r="O1018" s="212"/>
      <c r="P1018" s="73" t="s">
        <v>2039</v>
      </c>
      <c r="Q1018" s="187">
        <f t="shared" si="71"/>
        <v>14.095855</v>
      </c>
      <c r="R1018" s="56" t="str">
        <f t="shared" si="69"/>
        <v>13,361</v>
      </c>
      <c r="S1018" s="342" t="str">
        <f t="shared" si="70"/>
        <v>3613ET</v>
      </c>
      <c r="T1018" s="24"/>
      <c r="U1018" s="21"/>
      <c r="V1018" s="24"/>
      <c r="W1018" s="21"/>
      <c r="X1018" s="21"/>
      <c r="Y1018" s="21"/>
      <c r="Z1018" s="82" t="s">
        <v>127</v>
      </c>
      <c r="AA1018" s="82" t="s">
        <v>128</v>
      </c>
      <c r="AB1018" s="82"/>
      <c r="AC1018" s="82"/>
      <c r="AD1018" s="82"/>
      <c r="AE1018" s="82"/>
      <c r="AF1018" s="82" t="s">
        <v>129</v>
      </c>
    </row>
    <row r="1019" spans="1:32" customFormat="1" ht="40" customHeight="1" x14ac:dyDescent="1.05">
      <c r="A1019" s="28">
        <v>10</v>
      </c>
      <c r="B1019" s="270" t="s">
        <v>17</v>
      </c>
      <c r="C1019" s="28">
        <v>4</v>
      </c>
      <c r="D1019" s="294" t="s">
        <v>2605</v>
      </c>
      <c r="E1019" s="54">
        <f t="shared" si="72"/>
        <v>43892</v>
      </c>
      <c r="F1019" s="188">
        <v>43892</v>
      </c>
      <c r="G1019" s="360" t="s">
        <v>3540</v>
      </c>
      <c r="H1019" s="4" t="s">
        <v>1260</v>
      </c>
      <c r="I1019" s="11">
        <v>3616</v>
      </c>
      <c r="J1019" s="10" t="s">
        <v>32</v>
      </c>
      <c r="K1019" s="55" t="s">
        <v>4501</v>
      </c>
      <c r="L1019" s="185">
        <v>4</v>
      </c>
      <c r="M1019" s="338" t="s">
        <v>5039</v>
      </c>
      <c r="N1019" s="186"/>
      <c r="O1019" s="212"/>
      <c r="P1019" s="222" t="s">
        <v>2040</v>
      </c>
      <c r="Q1019" s="187">
        <f t="shared" si="71"/>
        <v>14.095855</v>
      </c>
      <c r="R1019" s="56" t="str">
        <f t="shared" si="69"/>
        <v>13,361</v>
      </c>
      <c r="S1019" s="342" t="str">
        <f t="shared" si="70"/>
        <v>3616OT</v>
      </c>
      <c r="T1019" s="24"/>
      <c r="U1019" s="21"/>
      <c r="V1019" s="24"/>
      <c r="W1019" s="21"/>
      <c r="X1019" s="21"/>
      <c r="Y1019" s="21"/>
      <c r="Z1019" s="82" t="s">
        <v>127</v>
      </c>
      <c r="AA1019" s="82" t="s">
        <v>128</v>
      </c>
      <c r="AB1019" s="82"/>
      <c r="AC1019" s="82"/>
      <c r="AD1019" s="82"/>
      <c r="AE1019" s="82"/>
      <c r="AF1019" s="82" t="s">
        <v>129</v>
      </c>
    </row>
    <row r="1020" spans="1:32" customFormat="1" ht="40" customHeight="1" x14ac:dyDescent="1.05">
      <c r="A1020" s="28">
        <v>9</v>
      </c>
      <c r="B1020" s="270" t="s">
        <v>54</v>
      </c>
      <c r="C1020" s="28">
        <v>4</v>
      </c>
      <c r="D1020" s="294" t="s">
        <v>2606</v>
      </c>
      <c r="E1020" s="54">
        <f t="shared" si="72"/>
        <v>43892</v>
      </c>
      <c r="F1020" s="188">
        <v>43892</v>
      </c>
      <c r="G1020" s="360" t="s">
        <v>3540</v>
      </c>
      <c r="H1020" s="4" t="s">
        <v>1260</v>
      </c>
      <c r="I1020" s="11">
        <v>3617</v>
      </c>
      <c r="J1020" s="10" t="s">
        <v>32</v>
      </c>
      <c r="K1020" s="55" t="s">
        <v>4502</v>
      </c>
      <c r="L1020" s="185">
        <v>4</v>
      </c>
      <c r="M1020" s="338" t="s">
        <v>5040</v>
      </c>
      <c r="N1020" s="186"/>
      <c r="O1020" s="212"/>
      <c r="P1020" s="73" t="s">
        <v>2041</v>
      </c>
      <c r="Q1020" s="187">
        <f t="shared" si="71"/>
        <v>14.095855</v>
      </c>
      <c r="R1020" s="56" t="str">
        <f t="shared" si="69"/>
        <v>13,361</v>
      </c>
      <c r="S1020" s="342" t="str">
        <f t="shared" si="70"/>
        <v>3617OT</v>
      </c>
      <c r="T1020" s="24"/>
      <c r="U1020" s="21"/>
      <c r="V1020" s="24"/>
      <c r="W1020" s="21"/>
      <c r="X1020" s="21"/>
      <c r="Y1020" s="21"/>
      <c r="Z1020" s="82" t="s">
        <v>127</v>
      </c>
      <c r="AA1020" s="82" t="s">
        <v>128</v>
      </c>
      <c r="AB1020" s="82"/>
      <c r="AC1020" s="82"/>
      <c r="AD1020" s="82"/>
      <c r="AE1020" s="82"/>
      <c r="AF1020" s="82" t="s">
        <v>129</v>
      </c>
    </row>
    <row r="1021" spans="1:32" customFormat="1" ht="40" customHeight="1" x14ac:dyDescent="1.05">
      <c r="A1021" s="28">
        <v>10</v>
      </c>
      <c r="B1021" s="270" t="s">
        <v>17</v>
      </c>
      <c r="C1021" s="28">
        <v>4</v>
      </c>
      <c r="D1021" s="294" t="s">
        <v>2607</v>
      </c>
      <c r="E1021" s="54">
        <f t="shared" si="72"/>
        <v>43892</v>
      </c>
      <c r="F1021" s="188">
        <v>43892</v>
      </c>
      <c r="G1021" s="360" t="s">
        <v>3540</v>
      </c>
      <c r="H1021" s="4" t="s">
        <v>1260</v>
      </c>
      <c r="I1021" s="11">
        <v>3618</v>
      </c>
      <c r="J1021" s="10" t="s">
        <v>32</v>
      </c>
      <c r="K1021" s="55" t="s">
        <v>4503</v>
      </c>
      <c r="L1021" s="185">
        <v>5</v>
      </c>
      <c r="M1021" s="339" t="s">
        <v>5041</v>
      </c>
      <c r="N1021" s="186"/>
      <c r="O1021" s="212"/>
      <c r="P1021" s="73" t="s">
        <v>2042</v>
      </c>
      <c r="Q1021" s="187">
        <f t="shared" si="71"/>
        <v>14.095855</v>
      </c>
      <c r="R1021" s="56" t="str">
        <f t="shared" si="69"/>
        <v>13,361</v>
      </c>
      <c r="S1021" s="342" t="str">
        <f t="shared" si="70"/>
        <v>3618OT</v>
      </c>
      <c r="T1021" s="24"/>
      <c r="U1021" s="21"/>
      <c r="V1021" s="24"/>
      <c r="W1021" s="21"/>
      <c r="X1021" s="21"/>
      <c r="Y1021" s="21"/>
      <c r="Z1021" s="82" t="s">
        <v>127</v>
      </c>
      <c r="AA1021" s="82" t="s">
        <v>128</v>
      </c>
      <c r="AB1021" s="82"/>
      <c r="AC1021" s="82"/>
      <c r="AD1021" s="82"/>
      <c r="AE1021" s="82"/>
      <c r="AF1021" s="82" t="s">
        <v>129</v>
      </c>
    </row>
    <row r="1022" spans="1:32" customFormat="1" ht="40" customHeight="1" x14ac:dyDescent="1.05">
      <c r="A1022" s="28">
        <v>10</v>
      </c>
      <c r="B1022" s="270" t="s">
        <v>17</v>
      </c>
      <c r="C1022" s="28">
        <v>4</v>
      </c>
      <c r="D1022" s="294" t="s">
        <v>2604</v>
      </c>
      <c r="E1022" s="54">
        <f t="shared" si="72"/>
        <v>43892</v>
      </c>
      <c r="F1022" s="188">
        <v>43892</v>
      </c>
      <c r="G1022" s="360" t="s">
        <v>3540</v>
      </c>
      <c r="H1022" s="4" t="s">
        <v>1260</v>
      </c>
      <c r="I1022" s="11">
        <v>3619</v>
      </c>
      <c r="J1022" s="10" t="s">
        <v>32</v>
      </c>
      <c r="K1022" s="55" t="s">
        <v>4504</v>
      </c>
      <c r="L1022" s="185">
        <v>4</v>
      </c>
      <c r="M1022" s="338" t="s">
        <v>5042</v>
      </c>
      <c r="N1022" s="186"/>
      <c r="O1022" s="212"/>
      <c r="P1022" s="73" t="s">
        <v>2043</v>
      </c>
      <c r="Q1022" s="187">
        <f t="shared" si="71"/>
        <v>14.095855</v>
      </c>
      <c r="R1022" s="56" t="str">
        <f t="shared" si="69"/>
        <v>13,361</v>
      </c>
      <c r="S1022" s="342" t="str">
        <f t="shared" si="70"/>
        <v>3619OT</v>
      </c>
      <c r="T1022" s="24"/>
      <c r="U1022" s="21"/>
      <c r="V1022" s="24"/>
      <c r="W1022" s="21"/>
      <c r="X1022" s="21"/>
      <c r="Y1022" s="21"/>
      <c r="Z1022" s="82" t="s">
        <v>127</v>
      </c>
      <c r="AA1022" s="82" t="s">
        <v>128</v>
      </c>
      <c r="AB1022" s="82"/>
      <c r="AC1022" s="82"/>
      <c r="AD1022" s="82"/>
      <c r="AE1022" s="82"/>
      <c r="AF1022" s="82" t="s">
        <v>129</v>
      </c>
    </row>
    <row r="1023" spans="1:32" customFormat="1" ht="40" customHeight="1" x14ac:dyDescent="1.05">
      <c r="A1023" s="28">
        <v>10</v>
      </c>
      <c r="B1023" s="270" t="s">
        <v>17</v>
      </c>
      <c r="C1023" s="28">
        <v>4</v>
      </c>
      <c r="D1023" s="294" t="s">
        <v>2608</v>
      </c>
      <c r="E1023" s="54">
        <f t="shared" si="72"/>
        <v>43892</v>
      </c>
      <c r="F1023" s="188">
        <v>43892</v>
      </c>
      <c r="G1023" s="360" t="s">
        <v>3540</v>
      </c>
      <c r="H1023" s="4" t="s">
        <v>1260</v>
      </c>
      <c r="I1023" s="11">
        <v>3620</v>
      </c>
      <c r="J1023" s="10" t="s">
        <v>33</v>
      </c>
      <c r="K1023" s="55" t="s">
        <v>4505</v>
      </c>
      <c r="L1023" s="185">
        <v>4</v>
      </c>
      <c r="M1023" s="338" t="s">
        <v>5043</v>
      </c>
      <c r="N1023" s="186"/>
      <c r="O1023" s="212"/>
      <c r="P1023" s="73" t="s">
        <v>2044</v>
      </c>
      <c r="Q1023" s="187">
        <f t="shared" si="71"/>
        <v>14.095855</v>
      </c>
      <c r="R1023" s="56" t="str">
        <f t="shared" si="69"/>
        <v>13,361</v>
      </c>
      <c r="S1023" s="342" t="str">
        <f t="shared" si="70"/>
        <v>3620ET</v>
      </c>
      <c r="T1023" s="24"/>
      <c r="U1023" s="21"/>
      <c r="V1023" s="24"/>
      <c r="W1023" s="21"/>
      <c r="X1023" s="21"/>
      <c r="Y1023" s="21"/>
      <c r="Z1023" s="82" t="s">
        <v>127</v>
      </c>
      <c r="AA1023" s="82" t="s">
        <v>128</v>
      </c>
      <c r="AB1023" s="82"/>
      <c r="AC1023" s="82"/>
      <c r="AD1023" s="82"/>
      <c r="AE1023" s="82"/>
      <c r="AF1023" s="82" t="s">
        <v>129</v>
      </c>
    </row>
    <row r="1024" spans="1:32" customFormat="1" ht="40" customHeight="1" x14ac:dyDescent="1.05">
      <c r="A1024" s="28">
        <v>10</v>
      </c>
      <c r="B1024" s="270" t="s">
        <v>17</v>
      </c>
      <c r="C1024" s="28">
        <v>4</v>
      </c>
      <c r="D1024" s="294" t="s">
        <v>2609</v>
      </c>
      <c r="E1024" s="54">
        <f t="shared" si="72"/>
        <v>43892</v>
      </c>
      <c r="F1024" s="188">
        <v>43892</v>
      </c>
      <c r="G1024" s="360" t="s">
        <v>3540</v>
      </c>
      <c r="H1024" s="4" t="s">
        <v>1260</v>
      </c>
      <c r="I1024" s="11">
        <v>3621</v>
      </c>
      <c r="J1024" s="10" t="s">
        <v>33</v>
      </c>
      <c r="K1024" s="55" t="s">
        <v>4506</v>
      </c>
      <c r="L1024" s="185">
        <v>4</v>
      </c>
      <c r="M1024" s="339" t="s">
        <v>5044</v>
      </c>
      <c r="N1024" s="186"/>
      <c r="O1024" s="212"/>
      <c r="P1024" s="73" t="s">
        <v>2045</v>
      </c>
      <c r="Q1024" s="187">
        <f t="shared" si="71"/>
        <v>14.095855</v>
      </c>
      <c r="R1024" s="56" t="str">
        <f t="shared" si="69"/>
        <v>13,361</v>
      </c>
      <c r="S1024" s="342" t="str">
        <f t="shared" si="70"/>
        <v>3621ET</v>
      </c>
      <c r="T1024" s="24"/>
      <c r="U1024" s="21"/>
      <c r="V1024" s="24"/>
      <c r="W1024" s="21"/>
      <c r="X1024" s="21"/>
      <c r="Y1024" s="21"/>
      <c r="Z1024" s="82" t="s">
        <v>127</v>
      </c>
      <c r="AA1024" s="82" t="s">
        <v>128</v>
      </c>
      <c r="AB1024" s="82"/>
      <c r="AC1024" s="82"/>
      <c r="AD1024" s="82"/>
      <c r="AE1024" s="82"/>
      <c r="AF1024" s="82" t="s">
        <v>129</v>
      </c>
    </row>
    <row r="1025" spans="1:32" customFormat="1" ht="40" customHeight="1" x14ac:dyDescent="1.05">
      <c r="A1025" s="28">
        <v>11</v>
      </c>
      <c r="B1025" s="270" t="s">
        <v>38</v>
      </c>
      <c r="C1025" s="28">
        <v>4</v>
      </c>
      <c r="D1025" s="294" t="s">
        <v>2610</v>
      </c>
      <c r="E1025" s="54">
        <f t="shared" si="72"/>
        <v>43892</v>
      </c>
      <c r="F1025" s="188">
        <v>43892</v>
      </c>
      <c r="G1025" s="360" t="s">
        <v>3540</v>
      </c>
      <c r="H1025" s="4" t="s">
        <v>1260</v>
      </c>
      <c r="I1025" s="11">
        <v>3621</v>
      </c>
      <c r="J1025" s="10" t="s">
        <v>32</v>
      </c>
      <c r="K1025" s="55" t="s">
        <v>4507</v>
      </c>
      <c r="L1025" s="185">
        <v>4</v>
      </c>
      <c r="M1025" s="339" t="s">
        <v>5045</v>
      </c>
      <c r="N1025" s="186"/>
      <c r="O1025" s="212"/>
      <c r="P1025" s="73" t="s">
        <v>2046</v>
      </c>
      <c r="Q1025" s="187">
        <f t="shared" si="71"/>
        <v>14.095855</v>
      </c>
      <c r="R1025" s="56" t="str">
        <f t="shared" si="69"/>
        <v>13,361</v>
      </c>
      <c r="S1025" s="342" t="str">
        <f t="shared" si="70"/>
        <v>3621OT</v>
      </c>
      <c r="T1025" s="24"/>
      <c r="U1025" s="21"/>
      <c r="V1025" s="24"/>
      <c r="W1025" s="21"/>
      <c r="X1025" s="21"/>
      <c r="Y1025" s="21"/>
      <c r="Z1025" s="82" t="s">
        <v>127</v>
      </c>
      <c r="AA1025" s="82" t="s">
        <v>128</v>
      </c>
      <c r="AB1025" s="82"/>
      <c r="AC1025" s="82"/>
      <c r="AD1025" s="82"/>
      <c r="AE1025" s="82"/>
      <c r="AF1025" s="82" t="s">
        <v>129</v>
      </c>
    </row>
    <row r="1026" spans="1:32" customFormat="1" ht="40" customHeight="1" x14ac:dyDescent="1.05">
      <c r="A1026" s="28">
        <v>11</v>
      </c>
      <c r="B1026" s="270" t="s">
        <v>38</v>
      </c>
      <c r="C1026" s="28">
        <v>4</v>
      </c>
      <c r="D1026" s="294" t="s">
        <v>2611</v>
      </c>
      <c r="E1026" s="54">
        <f>SUM(F1026)</f>
        <v>43997</v>
      </c>
      <c r="F1026" s="188">
        <v>43997</v>
      </c>
      <c r="G1026" s="360" t="s">
        <v>3540</v>
      </c>
      <c r="H1026" s="4" t="s">
        <v>1260</v>
      </c>
      <c r="I1026" s="11">
        <v>3622</v>
      </c>
      <c r="J1026" s="10" t="s">
        <v>32</v>
      </c>
      <c r="K1026" s="55" t="s">
        <v>4508</v>
      </c>
      <c r="L1026" s="185">
        <v>3</v>
      </c>
      <c r="M1026" s="338" t="s">
        <v>5046</v>
      </c>
      <c r="N1026" s="186"/>
      <c r="O1026" s="238"/>
      <c r="P1026" s="73" t="s">
        <v>2084</v>
      </c>
      <c r="Q1026" s="187">
        <f t="shared" si="71"/>
        <v>14.095855</v>
      </c>
      <c r="R1026" s="56" t="str">
        <f t="shared" si="69"/>
        <v>13,361</v>
      </c>
      <c r="S1026" s="342" t="str">
        <f t="shared" si="70"/>
        <v>3622OT</v>
      </c>
      <c r="T1026" s="24"/>
      <c r="U1026" s="21"/>
      <c r="V1026" s="24"/>
      <c r="W1026" s="21"/>
      <c r="X1026" s="21"/>
      <c r="Y1026" s="21"/>
      <c r="Z1026" s="82" t="s">
        <v>127</v>
      </c>
      <c r="AA1026" s="82" t="s">
        <v>128</v>
      </c>
      <c r="AB1026" s="82"/>
      <c r="AC1026" s="82"/>
      <c r="AD1026" s="82"/>
      <c r="AE1026" s="82"/>
      <c r="AF1026" s="82" t="s">
        <v>129</v>
      </c>
    </row>
    <row r="1027" spans="1:32" customFormat="1" ht="40" customHeight="1" x14ac:dyDescent="1.05">
      <c r="A1027" s="28">
        <v>11</v>
      </c>
      <c r="B1027" s="270" t="s">
        <v>38</v>
      </c>
      <c r="C1027" s="28">
        <v>4</v>
      </c>
      <c r="D1027" s="294" t="s">
        <v>2599</v>
      </c>
      <c r="E1027" s="54">
        <f>SUM(F1027)</f>
        <v>43997</v>
      </c>
      <c r="F1027" s="188">
        <v>43997</v>
      </c>
      <c r="G1027" s="360" t="s">
        <v>3540</v>
      </c>
      <c r="H1027" s="4" t="s">
        <v>1260</v>
      </c>
      <c r="I1027" s="11">
        <v>3623</v>
      </c>
      <c r="J1027" s="10" t="s">
        <v>32</v>
      </c>
      <c r="K1027" s="55" t="s">
        <v>4509</v>
      </c>
      <c r="L1027" s="185">
        <v>3</v>
      </c>
      <c r="M1027" s="338" t="s">
        <v>5047</v>
      </c>
      <c r="N1027" s="186"/>
      <c r="O1027" s="238"/>
      <c r="P1027" s="221" t="s">
        <v>2085</v>
      </c>
      <c r="Q1027" s="187">
        <f t="shared" si="71"/>
        <v>14.095855</v>
      </c>
      <c r="R1027" s="56" t="str">
        <f t="shared" si="69"/>
        <v>13,361</v>
      </c>
      <c r="S1027" s="342" t="str">
        <f t="shared" si="70"/>
        <v>3623OT</v>
      </c>
      <c r="T1027" s="24"/>
      <c r="U1027" s="21"/>
      <c r="V1027" s="24"/>
      <c r="W1027" s="21"/>
      <c r="X1027" s="21"/>
      <c r="Y1027" s="21"/>
      <c r="Z1027" s="82" t="s">
        <v>127</v>
      </c>
      <c r="AA1027" s="82" t="s">
        <v>128</v>
      </c>
      <c r="AB1027" s="82"/>
      <c r="AC1027" s="82"/>
      <c r="AD1027" s="82"/>
      <c r="AE1027" s="82"/>
      <c r="AF1027" s="82" t="s">
        <v>129</v>
      </c>
    </row>
    <row r="1028" spans="1:32" customFormat="1" ht="40" customHeight="1" x14ac:dyDescent="1.05">
      <c r="A1028" s="28">
        <v>18</v>
      </c>
      <c r="B1028" s="270" t="s">
        <v>107</v>
      </c>
      <c r="C1028" s="28">
        <v>7</v>
      </c>
      <c r="D1028" s="294" t="s">
        <v>2600</v>
      </c>
      <c r="E1028" s="54">
        <f t="shared" si="72"/>
        <v>45033</v>
      </c>
      <c r="F1028" s="188">
        <v>45033</v>
      </c>
      <c r="G1028" s="360" t="s">
        <v>3540</v>
      </c>
      <c r="H1028" s="4" t="s">
        <v>1260</v>
      </c>
      <c r="I1028" s="11">
        <v>3630</v>
      </c>
      <c r="J1028" s="10" t="s">
        <v>32</v>
      </c>
      <c r="K1028" s="55" t="s">
        <v>4510</v>
      </c>
      <c r="L1028" s="185">
        <v>6</v>
      </c>
      <c r="M1028" s="339" t="s">
        <v>5048</v>
      </c>
      <c r="N1028" s="186"/>
      <c r="O1028" s="212"/>
      <c r="P1028" s="222" t="s">
        <v>2923</v>
      </c>
      <c r="Q1028" s="187">
        <f t="shared" si="71"/>
        <v>14.095855</v>
      </c>
      <c r="R1028" s="56" t="str">
        <f t="shared" si="69"/>
        <v>13,361</v>
      </c>
      <c r="S1028" s="342" t="str">
        <f t="shared" si="70"/>
        <v>3630OT</v>
      </c>
      <c r="T1028" s="24"/>
      <c r="U1028" s="21"/>
      <c r="V1028" s="24"/>
      <c r="W1028" s="21"/>
      <c r="X1028" s="21"/>
      <c r="Y1028" s="21"/>
      <c r="Z1028" s="82" t="s">
        <v>127</v>
      </c>
      <c r="AA1028" s="82" t="s">
        <v>128</v>
      </c>
      <c r="AB1028" s="82"/>
      <c r="AC1028" s="82"/>
      <c r="AD1028" s="82"/>
      <c r="AE1028" s="82"/>
      <c r="AF1028" s="82" t="s">
        <v>129</v>
      </c>
    </row>
    <row r="1029" spans="1:32" customFormat="1" ht="40" customHeight="1" x14ac:dyDescent="1.05">
      <c r="A1029" s="28">
        <v>18</v>
      </c>
      <c r="B1029" s="270" t="s">
        <v>107</v>
      </c>
      <c r="C1029" s="28">
        <v>7</v>
      </c>
      <c r="D1029" s="294" t="s">
        <v>2602</v>
      </c>
      <c r="E1029" s="54">
        <f t="shared" si="72"/>
        <v>43262</v>
      </c>
      <c r="F1029" s="188">
        <v>43262</v>
      </c>
      <c r="G1029" s="360" t="s">
        <v>3540</v>
      </c>
      <c r="H1029" s="4" t="s">
        <v>1260</v>
      </c>
      <c r="I1029" s="11">
        <v>3633</v>
      </c>
      <c r="J1029" s="10" t="s">
        <v>33</v>
      </c>
      <c r="K1029" s="55" t="s">
        <v>4511</v>
      </c>
      <c r="L1029" s="185">
        <v>5</v>
      </c>
      <c r="M1029" s="338" t="s">
        <v>1801</v>
      </c>
      <c r="N1029" s="186"/>
      <c r="O1029" s="212"/>
      <c r="P1029" s="73" t="s">
        <v>628</v>
      </c>
      <c r="Q1029" s="187">
        <f t="shared" si="71"/>
        <v>14.095855</v>
      </c>
      <c r="R1029" s="56" t="str">
        <f t="shared" si="69"/>
        <v>13,361</v>
      </c>
      <c r="S1029" s="342" t="str">
        <f t="shared" si="70"/>
        <v>3633ET</v>
      </c>
      <c r="T1029" s="24"/>
      <c r="U1029" s="21"/>
      <c r="V1029" s="24"/>
      <c r="W1029" s="21"/>
      <c r="X1029" s="21"/>
      <c r="Y1029" s="21"/>
      <c r="Z1029" s="82" t="s">
        <v>127</v>
      </c>
      <c r="AA1029" s="82" t="s">
        <v>128</v>
      </c>
      <c r="AB1029" s="82"/>
      <c r="AC1029" s="82"/>
      <c r="AD1029" s="82"/>
      <c r="AE1029" s="82"/>
      <c r="AF1029" s="82" t="s">
        <v>129</v>
      </c>
    </row>
    <row r="1030" spans="1:32" customFormat="1" ht="40" customHeight="1" x14ac:dyDescent="1.05">
      <c r="A1030" s="28">
        <v>18</v>
      </c>
      <c r="B1030" s="270" t="s">
        <v>107</v>
      </c>
      <c r="C1030" s="28">
        <v>7</v>
      </c>
      <c r="D1030" s="294" t="s">
        <v>2602</v>
      </c>
      <c r="E1030" s="54">
        <f t="shared" si="72"/>
        <v>43578</v>
      </c>
      <c r="F1030" s="188">
        <v>43578</v>
      </c>
      <c r="G1030" s="360" t="s">
        <v>3540</v>
      </c>
      <c r="H1030" s="4" t="s">
        <v>1260</v>
      </c>
      <c r="I1030" s="11">
        <v>3634</v>
      </c>
      <c r="J1030" s="10" t="s">
        <v>32</v>
      </c>
      <c r="K1030" s="55" t="s">
        <v>4512</v>
      </c>
      <c r="L1030" s="185">
        <v>5</v>
      </c>
      <c r="M1030" s="338" t="s">
        <v>987</v>
      </c>
      <c r="N1030" s="186"/>
      <c r="O1030" s="212"/>
      <c r="P1030" s="221" t="s">
        <v>988</v>
      </c>
      <c r="Q1030" s="187">
        <f t="shared" si="71"/>
        <v>14.095855</v>
      </c>
      <c r="R1030" s="56" t="str">
        <f t="shared" si="69"/>
        <v>13,361</v>
      </c>
      <c r="S1030" s="342" t="str">
        <f t="shared" si="70"/>
        <v>3634OT</v>
      </c>
      <c r="T1030" s="24"/>
      <c r="U1030" s="21"/>
      <c r="V1030" s="24"/>
      <c r="W1030" s="21"/>
      <c r="X1030" s="21"/>
      <c r="Y1030" s="21"/>
      <c r="Z1030" s="82" t="s">
        <v>127</v>
      </c>
      <c r="AA1030" s="82" t="s">
        <v>128</v>
      </c>
      <c r="AB1030" s="82"/>
      <c r="AC1030" s="82"/>
      <c r="AD1030" s="82"/>
      <c r="AE1030" s="82"/>
      <c r="AF1030" s="82" t="s">
        <v>129</v>
      </c>
    </row>
    <row r="1031" spans="1:32" customFormat="1" ht="40" customHeight="1" x14ac:dyDescent="1.05">
      <c r="A1031" s="28">
        <v>21</v>
      </c>
      <c r="B1031" s="270" t="s">
        <v>26</v>
      </c>
      <c r="C1031" s="28">
        <v>7</v>
      </c>
      <c r="D1031" s="296" t="s">
        <v>2633</v>
      </c>
      <c r="E1031" s="54">
        <f t="shared" si="72"/>
        <v>43605</v>
      </c>
      <c r="F1031" s="188">
        <v>43605</v>
      </c>
      <c r="G1031" s="360" t="s">
        <v>3540</v>
      </c>
      <c r="H1031" s="4" t="s">
        <v>1260</v>
      </c>
      <c r="I1031" s="11">
        <v>3637</v>
      </c>
      <c r="J1031" s="10" t="s">
        <v>32</v>
      </c>
      <c r="K1031" s="55" t="s">
        <v>4513</v>
      </c>
      <c r="L1031" s="185">
        <v>5</v>
      </c>
      <c r="M1031" s="339" t="s">
        <v>989</v>
      </c>
      <c r="N1031" s="186"/>
      <c r="O1031" s="212"/>
      <c r="P1031" s="73" t="s">
        <v>990</v>
      </c>
      <c r="Q1031" s="187">
        <f t="shared" si="71"/>
        <v>14.095855</v>
      </c>
      <c r="R1031" s="56" t="str">
        <f t="shared" si="69"/>
        <v>13,361</v>
      </c>
      <c r="S1031" s="342" t="str">
        <f t="shared" si="70"/>
        <v>3637OT</v>
      </c>
      <c r="T1031" s="24"/>
      <c r="U1031" s="21"/>
      <c r="V1031" s="24"/>
      <c r="W1031" s="21"/>
      <c r="X1031" s="21"/>
      <c r="Y1031" s="21"/>
      <c r="Z1031" s="82" t="s">
        <v>127</v>
      </c>
      <c r="AA1031" s="82" t="s">
        <v>128</v>
      </c>
      <c r="AB1031" s="82"/>
      <c r="AC1031" s="82"/>
      <c r="AD1031" s="82"/>
      <c r="AE1031" s="82"/>
      <c r="AF1031" s="82" t="s">
        <v>129</v>
      </c>
    </row>
    <row r="1032" spans="1:32" customFormat="1" ht="40" customHeight="1" x14ac:dyDescent="1.05">
      <c r="A1032" s="28">
        <v>21</v>
      </c>
      <c r="B1032" s="270" t="s">
        <v>26</v>
      </c>
      <c r="C1032" s="28">
        <v>7</v>
      </c>
      <c r="D1032" s="296" t="s">
        <v>2636</v>
      </c>
      <c r="E1032" s="54">
        <f t="shared" si="72"/>
        <v>43514</v>
      </c>
      <c r="F1032" s="188">
        <v>43514</v>
      </c>
      <c r="G1032" s="360" t="s">
        <v>3540</v>
      </c>
      <c r="H1032" s="4" t="s">
        <v>1260</v>
      </c>
      <c r="I1032" s="11">
        <v>3639</v>
      </c>
      <c r="J1032" s="10" t="s">
        <v>32</v>
      </c>
      <c r="K1032" s="55" t="s">
        <v>4514</v>
      </c>
      <c r="L1032" s="185">
        <v>4</v>
      </c>
      <c r="M1032" s="338" t="s">
        <v>1802</v>
      </c>
      <c r="N1032" s="186"/>
      <c r="O1032" s="212"/>
      <c r="P1032" s="73" t="s">
        <v>765</v>
      </c>
      <c r="Q1032" s="187">
        <f t="shared" si="71"/>
        <v>14.095855</v>
      </c>
      <c r="R1032" s="56" t="str">
        <f t="shared" si="69"/>
        <v>13,361</v>
      </c>
      <c r="S1032" s="342" t="str">
        <f t="shared" si="70"/>
        <v>3639OT</v>
      </c>
      <c r="T1032" s="24"/>
      <c r="U1032" s="21"/>
      <c r="V1032" s="24"/>
      <c r="W1032" s="21"/>
      <c r="X1032" s="21"/>
      <c r="Y1032" s="21"/>
      <c r="Z1032" s="82" t="s">
        <v>127</v>
      </c>
      <c r="AA1032" s="82" t="s">
        <v>128</v>
      </c>
      <c r="AB1032" s="82"/>
      <c r="AC1032" s="82"/>
      <c r="AD1032" s="82"/>
      <c r="AE1032" s="82"/>
      <c r="AF1032" s="82" t="s">
        <v>129</v>
      </c>
    </row>
    <row r="1033" spans="1:32" customFormat="1" ht="40" customHeight="1" x14ac:dyDescent="1.05">
      <c r="A1033" s="28">
        <v>21</v>
      </c>
      <c r="B1033" s="270" t="s">
        <v>26</v>
      </c>
      <c r="C1033" s="28">
        <v>7</v>
      </c>
      <c r="D1033" s="296" t="s">
        <v>2686</v>
      </c>
      <c r="E1033" s="54">
        <f t="shared" si="72"/>
        <v>43578</v>
      </c>
      <c r="F1033" s="188">
        <v>43578</v>
      </c>
      <c r="G1033" s="360" t="s">
        <v>3540</v>
      </c>
      <c r="H1033" s="4" t="s">
        <v>1260</v>
      </c>
      <c r="I1033" s="11">
        <v>3640</v>
      </c>
      <c r="J1033" s="10" t="s">
        <v>33</v>
      </c>
      <c r="K1033" s="55" t="s">
        <v>4515</v>
      </c>
      <c r="L1033" s="185">
        <v>4</v>
      </c>
      <c r="M1033" s="338" t="s">
        <v>991</v>
      </c>
      <c r="N1033" s="186"/>
      <c r="O1033" s="212"/>
      <c r="P1033" s="73" t="s">
        <v>992</v>
      </c>
      <c r="Q1033" s="187">
        <f t="shared" si="71"/>
        <v>14.095855</v>
      </c>
      <c r="R1033" s="56" t="str">
        <f t="shared" si="69"/>
        <v>13,361</v>
      </c>
      <c r="S1033" s="342" t="str">
        <f t="shared" si="70"/>
        <v>3640ET</v>
      </c>
      <c r="T1033" s="24"/>
      <c r="U1033" s="21"/>
      <c r="V1033" s="24"/>
      <c r="W1033" s="21"/>
      <c r="X1033" s="21"/>
      <c r="Y1033" s="21"/>
      <c r="Z1033" s="82" t="s">
        <v>127</v>
      </c>
      <c r="AA1033" s="82" t="s">
        <v>128</v>
      </c>
      <c r="AB1033" s="82"/>
      <c r="AC1033" s="82"/>
      <c r="AD1033" s="82"/>
      <c r="AE1033" s="82"/>
      <c r="AF1033" s="82" t="s">
        <v>129</v>
      </c>
    </row>
    <row r="1034" spans="1:32" customFormat="1" ht="40" customHeight="1" x14ac:dyDescent="1.05">
      <c r="A1034" s="28">
        <v>21</v>
      </c>
      <c r="B1034" s="270" t="s">
        <v>26</v>
      </c>
      <c r="C1034" s="28">
        <v>7</v>
      </c>
      <c r="D1034" s="296" t="s">
        <v>2686</v>
      </c>
      <c r="E1034" s="54">
        <f t="shared" si="72"/>
        <v>43578</v>
      </c>
      <c r="F1034" s="188">
        <v>43578</v>
      </c>
      <c r="G1034" s="360" t="s">
        <v>3540</v>
      </c>
      <c r="H1034" s="4" t="s">
        <v>1260</v>
      </c>
      <c r="I1034" s="11">
        <v>3640</v>
      </c>
      <c r="J1034" s="10" t="s">
        <v>32</v>
      </c>
      <c r="K1034" s="55" t="s">
        <v>4516</v>
      </c>
      <c r="L1034" s="185">
        <v>4</v>
      </c>
      <c r="M1034" s="338" t="s">
        <v>993</v>
      </c>
      <c r="N1034" s="186"/>
      <c r="O1034" s="212"/>
      <c r="P1034" s="73" t="s">
        <v>994</v>
      </c>
      <c r="Q1034" s="187">
        <f t="shared" si="71"/>
        <v>14.095855</v>
      </c>
      <c r="R1034" s="56" t="str">
        <f t="shared" si="69"/>
        <v>13,361</v>
      </c>
      <c r="S1034" s="342" t="str">
        <f t="shared" si="70"/>
        <v>3640OT</v>
      </c>
      <c r="T1034" s="24"/>
      <c r="U1034" s="21"/>
      <c r="V1034" s="24"/>
      <c r="W1034" s="21"/>
      <c r="X1034" s="21"/>
      <c r="Y1034" s="21"/>
      <c r="Z1034" s="82" t="s">
        <v>127</v>
      </c>
      <c r="AA1034" s="82" t="s">
        <v>128</v>
      </c>
      <c r="AB1034" s="82"/>
      <c r="AC1034" s="82"/>
      <c r="AD1034" s="82"/>
      <c r="AE1034" s="82"/>
      <c r="AF1034" s="82" t="s">
        <v>129</v>
      </c>
    </row>
    <row r="1035" spans="1:32" customFormat="1" ht="40" customHeight="1" x14ac:dyDescent="1.05">
      <c r="A1035" s="28">
        <v>21</v>
      </c>
      <c r="B1035" s="270" t="s">
        <v>26</v>
      </c>
      <c r="C1035" s="28">
        <v>7</v>
      </c>
      <c r="D1035" s="296" t="s">
        <v>2686</v>
      </c>
      <c r="E1035" s="54">
        <f t="shared" si="72"/>
        <v>43514</v>
      </c>
      <c r="F1035" s="188">
        <v>43514</v>
      </c>
      <c r="G1035" s="360" t="s">
        <v>3540</v>
      </c>
      <c r="H1035" s="4" t="s">
        <v>1260</v>
      </c>
      <c r="I1035" s="11">
        <v>3641</v>
      </c>
      <c r="J1035" s="10" t="s">
        <v>33</v>
      </c>
      <c r="K1035" s="55" t="s">
        <v>4517</v>
      </c>
      <c r="L1035" s="185">
        <v>4</v>
      </c>
      <c r="M1035" s="338" t="s">
        <v>1803</v>
      </c>
      <c r="N1035" s="186"/>
      <c r="O1035" s="212"/>
      <c r="P1035" s="73" t="s">
        <v>766</v>
      </c>
      <c r="Q1035" s="187">
        <f t="shared" si="71"/>
        <v>14.095855</v>
      </c>
      <c r="R1035" s="56" t="str">
        <f t="shared" si="69"/>
        <v>13,361</v>
      </c>
      <c r="S1035" s="342" t="str">
        <f t="shared" si="70"/>
        <v>3641ET</v>
      </c>
      <c r="T1035" s="24"/>
      <c r="U1035" s="21"/>
      <c r="V1035" s="24"/>
      <c r="W1035" s="21"/>
      <c r="X1035" s="21"/>
      <c r="Y1035" s="21"/>
      <c r="Z1035" s="82" t="s">
        <v>127</v>
      </c>
      <c r="AA1035" s="82" t="s">
        <v>128</v>
      </c>
      <c r="AB1035" s="82"/>
      <c r="AC1035" s="82"/>
      <c r="AD1035" s="82"/>
      <c r="AE1035" s="82"/>
      <c r="AF1035" s="82" t="s">
        <v>129</v>
      </c>
    </row>
    <row r="1036" spans="1:32" customFormat="1" ht="40" customHeight="1" x14ac:dyDescent="1.05">
      <c r="A1036" s="28">
        <v>21</v>
      </c>
      <c r="B1036" s="270" t="s">
        <v>26</v>
      </c>
      <c r="C1036" s="28">
        <v>7</v>
      </c>
      <c r="D1036" s="296" t="s">
        <v>2636</v>
      </c>
      <c r="E1036" s="54">
        <f t="shared" si="72"/>
        <v>43242</v>
      </c>
      <c r="F1036" s="188">
        <v>43242</v>
      </c>
      <c r="G1036" s="360" t="s">
        <v>3540</v>
      </c>
      <c r="H1036" s="4" t="s">
        <v>1260</v>
      </c>
      <c r="I1036" s="11">
        <v>3641</v>
      </c>
      <c r="J1036" s="10" t="s">
        <v>32</v>
      </c>
      <c r="K1036" s="55" t="s">
        <v>4518</v>
      </c>
      <c r="L1036" s="185">
        <v>4</v>
      </c>
      <c r="M1036" s="338" t="s">
        <v>1804</v>
      </c>
      <c r="N1036" s="186" t="s">
        <v>2960</v>
      </c>
      <c r="O1036" s="212">
        <v>45964</v>
      </c>
      <c r="P1036" s="73" t="s">
        <v>621</v>
      </c>
      <c r="Q1036" s="187">
        <f t="shared" si="71"/>
        <v>14.095855</v>
      </c>
      <c r="R1036" s="56" t="str">
        <f t="shared" si="69"/>
        <v>13,361</v>
      </c>
      <c r="S1036" s="342" t="str">
        <f t="shared" si="70"/>
        <v>3641OT</v>
      </c>
      <c r="T1036" s="24"/>
      <c r="U1036" s="21"/>
      <c r="V1036" s="24"/>
      <c r="W1036" s="21"/>
      <c r="X1036" s="21"/>
      <c r="Y1036" s="21"/>
      <c r="Z1036" s="82" t="s">
        <v>127</v>
      </c>
      <c r="AA1036" s="82" t="s">
        <v>128</v>
      </c>
      <c r="AB1036" s="82"/>
      <c r="AC1036" s="82"/>
      <c r="AD1036" s="82"/>
      <c r="AE1036" s="82"/>
      <c r="AF1036" s="82" t="s">
        <v>129</v>
      </c>
    </row>
    <row r="1037" spans="1:32" customFormat="1" ht="40" customHeight="1" x14ac:dyDescent="1.05">
      <c r="A1037" s="28">
        <v>21</v>
      </c>
      <c r="B1037" s="270" t="s">
        <v>26</v>
      </c>
      <c r="C1037" s="28">
        <v>7</v>
      </c>
      <c r="D1037" s="296" t="s">
        <v>2636</v>
      </c>
      <c r="E1037" s="54">
        <f t="shared" si="72"/>
        <v>45453</v>
      </c>
      <c r="F1037" s="188">
        <v>45453</v>
      </c>
      <c r="G1037" s="360" t="s">
        <v>3540</v>
      </c>
      <c r="H1037" s="4" t="s">
        <v>1260</v>
      </c>
      <c r="I1037" s="11">
        <v>3642</v>
      </c>
      <c r="J1037" s="10" t="s">
        <v>33</v>
      </c>
      <c r="K1037" s="55" t="s">
        <v>4519</v>
      </c>
      <c r="L1037" s="185">
        <v>5</v>
      </c>
      <c r="M1037" s="338" t="s">
        <v>5049</v>
      </c>
      <c r="N1037" s="186"/>
      <c r="O1037" s="212"/>
      <c r="P1037" s="73" t="s">
        <v>3115</v>
      </c>
      <c r="Q1037" s="187">
        <f t="shared" si="71"/>
        <v>14.095855</v>
      </c>
      <c r="R1037" s="56" t="str">
        <f t="shared" si="69"/>
        <v>13,361</v>
      </c>
      <c r="S1037" s="342" t="str">
        <f t="shared" si="70"/>
        <v>3642ET</v>
      </c>
      <c r="T1037" s="24"/>
      <c r="U1037" s="21"/>
      <c r="V1037" s="24"/>
      <c r="W1037" s="21"/>
      <c r="X1037" s="21"/>
      <c r="Y1037" s="21"/>
      <c r="Z1037" s="82" t="s">
        <v>127</v>
      </c>
      <c r="AA1037" s="82" t="s">
        <v>128</v>
      </c>
      <c r="AB1037" s="82"/>
      <c r="AC1037" s="82"/>
      <c r="AD1037" s="82"/>
      <c r="AE1037" s="82"/>
      <c r="AF1037" s="82" t="s">
        <v>129</v>
      </c>
    </row>
    <row r="1038" spans="1:32" customFormat="1" ht="40" customHeight="1" x14ac:dyDescent="1.05">
      <c r="A1038" s="28">
        <v>21</v>
      </c>
      <c r="B1038" s="270" t="s">
        <v>26</v>
      </c>
      <c r="C1038" s="28">
        <v>7</v>
      </c>
      <c r="D1038" s="296" t="s">
        <v>2685</v>
      </c>
      <c r="E1038" s="54">
        <f t="shared" si="72"/>
        <v>45726</v>
      </c>
      <c r="F1038" s="188">
        <v>45726</v>
      </c>
      <c r="G1038" s="360" t="s">
        <v>3540</v>
      </c>
      <c r="H1038" s="4" t="s">
        <v>1260</v>
      </c>
      <c r="I1038" s="11">
        <v>3643</v>
      </c>
      <c r="J1038" s="10" t="s">
        <v>33</v>
      </c>
      <c r="K1038" s="55" t="s">
        <v>3190</v>
      </c>
      <c r="L1038" s="185">
        <v>5</v>
      </c>
      <c r="M1038" s="241">
        <v>9782758557777</v>
      </c>
      <c r="N1038" s="186"/>
      <c r="O1038" s="212"/>
      <c r="P1038" s="73" t="s">
        <v>5221</v>
      </c>
      <c r="Q1038" s="187">
        <f t="shared" si="71"/>
        <v>14.095855</v>
      </c>
      <c r="R1038" s="56" t="str">
        <f t="shared" ref="R1038:R1101" si="73">IF($J1038="ETR","16,40",IF($J1038="OTR","16,40",IF($J1038="RTR","16,40",IF($H1038="M","8,44",IF($J1038="O","10,90",IF($J1038="E","10,90",IF($J1038="","10,90","13,361")))))))</f>
        <v>13,361</v>
      </c>
      <c r="S1038" s="342" t="str">
        <f t="shared" ref="S1038:S1100" si="74">I1038&amp;""&amp;J1038</f>
        <v>3643ET</v>
      </c>
      <c r="T1038" s="24"/>
      <c r="U1038" s="21"/>
      <c r="V1038" s="24"/>
      <c r="W1038" s="21"/>
      <c r="X1038" s="21"/>
      <c r="Y1038" s="21"/>
      <c r="Z1038" s="82" t="s">
        <v>127</v>
      </c>
      <c r="AA1038" s="82" t="s">
        <v>128</v>
      </c>
      <c r="AB1038" s="82"/>
      <c r="AC1038" s="82"/>
      <c r="AD1038" s="82"/>
      <c r="AE1038" s="82"/>
      <c r="AF1038" s="82" t="s">
        <v>129</v>
      </c>
    </row>
    <row r="1039" spans="1:32" customFormat="1" ht="40" customHeight="1" x14ac:dyDescent="1.05">
      <c r="A1039" s="28">
        <v>10</v>
      </c>
      <c r="B1039" s="270" t="s">
        <v>17</v>
      </c>
      <c r="C1039" s="28">
        <v>4</v>
      </c>
      <c r="D1039" s="294" t="s">
        <v>2603</v>
      </c>
      <c r="E1039" s="54">
        <f t="shared" si="72"/>
        <v>43892</v>
      </c>
      <c r="F1039" s="188">
        <v>43892</v>
      </c>
      <c r="G1039" s="360" t="s">
        <v>3540</v>
      </c>
      <c r="H1039" s="4" t="s">
        <v>1260</v>
      </c>
      <c r="I1039" s="11">
        <v>3713</v>
      </c>
      <c r="J1039" s="10" t="s">
        <v>33</v>
      </c>
      <c r="K1039" s="55" t="s">
        <v>4520</v>
      </c>
      <c r="L1039" s="185">
        <v>4</v>
      </c>
      <c r="M1039" s="338" t="s">
        <v>5050</v>
      </c>
      <c r="N1039" s="186"/>
      <c r="O1039" s="212"/>
      <c r="P1039" s="73" t="s">
        <v>2047</v>
      </c>
      <c r="Q1039" s="187">
        <f t="shared" si="71"/>
        <v>14.095855</v>
      </c>
      <c r="R1039" s="56" t="str">
        <f t="shared" si="73"/>
        <v>13,361</v>
      </c>
      <c r="S1039" s="342" t="str">
        <f t="shared" si="74"/>
        <v>3713ET</v>
      </c>
      <c r="T1039" s="24"/>
      <c r="U1039" s="21"/>
      <c r="V1039" s="24"/>
      <c r="W1039" s="21"/>
      <c r="X1039" s="21"/>
      <c r="Y1039" s="21"/>
      <c r="Z1039" s="82" t="s">
        <v>127</v>
      </c>
      <c r="AA1039" s="82" t="s">
        <v>128</v>
      </c>
      <c r="AB1039" s="82"/>
      <c r="AC1039" s="82"/>
      <c r="AD1039" s="82"/>
      <c r="AE1039" s="82"/>
      <c r="AF1039" s="82" t="s">
        <v>129</v>
      </c>
    </row>
    <row r="1040" spans="1:32" customFormat="1" ht="40" customHeight="1" x14ac:dyDescent="1.05">
      <c r="A1040" s="28">
        <v>10</v>
      </c>
      <c r="B1040" s="270" t="s">
        <v>17</v>
      </c>
      <c r="C1040" s="28">
        <v>4</v>
      </c>
      <c r="D1040" s="294" t="s">
        <v>2603</v>
      </c>
      <c r="E1040" s="54">
        <f t="shared" si="72"/>
        <v>43892</v>
      </c>
      <c r="F1040" s="188">
        <v>43892</v>
      </c>
      <c r="G1040" s="360" t="s">
        <v>3540</v>
      </c>
      <c r="H1040" s="4" t="s">
        <v>1260</v>
      </c>
      <c r="I1040" s="11">
        <v>3714</v>
      </c>
      <c r="J1040" s="10" t="s">
        <v>33</v>
      </c>
      <c r="K1040" s="55" t="s">
        <v>4521</v>
      </c>
      <c r="L1040" s="185">
        <v>4</v>
      </c>
      <c r="M1040" s="338" t="s">
        <v>5051</v>
      </c>
      <c r="N1040" s="186"/>
      <c r="O1040" s="212"/>
      <c r="P1040" s="73" t="s">
        <v>2048</v>
      </c>
      <c r="Q1040" s="187">
        <f t="shared" si="71"/>
        <v>14.095855</v>
      </c>
      <c r="R1040" s="56" t="str">
        <f t="shared" si="73"/>
        <v>13,361</v>
      </c>
      <c r="S1040" s="342" t="str">
        <f t="shared" si="74"/>
        <v>3714ET</v>
      </c>
      <c r="T1040" s="24"/>
      <c r="U1040" s="21"/>
      <c r="V1040" s="24"/>
      <c r="W1040" s="21"/>
      <c r="X1040" s="21"/>
      <c r="Y1040" s="21"/>
      <c r="Z1040" s="82" t="s">
        <v>127</v>
      </c>
      <c r="AA1040" s="82" t="s">
        <v>128</v>
      </c>
      <c r="AB1040" s="82"/>
      <c r="AC1040" s="82"/>
      <c r="AD1040" s="82"/>
      <c r="AE1040" s="82"/>
      <c r="AF1040" s="82" t="s">
        <v>129</v>
      </c>
    </row>
    <row r="1041" spans="1:32" customFormat="1" ht="40" customHeight="1" x14ac:dyDescent="1.05">
      <c r="A1041" s="28">
        <v>10</v>
      </c>
      <c r="B1041" s="270" t="s">
        <v>17</v>
      </c>
      <c r="C1041" s="28">
        <v>4</v>
      </c>
      <c r="D1041" s="294" t="s">
        <v>2603</v>
      </c>
      <c r="E1041" s="54">
        <f t="shared" si="72"/>
        <v>43892</v>
      </c>
      <c r="F1041" s="188">
        <v>43892</v>
      </c>
      <c r="G1041" s="360" t="s">
        <v>3540</v>
      </c>
      <c r="H1041" s="4" t="s">
        <v>1260</v>
      </c>
      <c r="I1041" s="11">
        <v>3715</v>
      </c>
      <c r="J1041" s="10" t="s">
        <v>33</v>
      </c>
      <c r="K1041" s="55" t="s">
        <v>4522</v>
      </c>
      <c r="L1041" s="185">
        <v>2</v>
      </c>
      <c r="M1041" s="339" t="s">
        <v>5052</v>
      </c>
      <c r="N1041" s="186"/>
      <c r="O1041" s="212"/>
      <c r="P1041" s="73" t="s">
        <v>2049</v>
      </c>
      <c r="Q1041" s="187">
        <f t="shared" si="71"/>
        <v>14.095855</v>
      </c>
      <c r="R1041" s="56" t="str">
        <f t="shared" si="73"/>
        <v>13,361</v>
      </c>
      <c r="S1041" s="342" t="str">
        <f t="shared" si="74"/>
        <v>3715ET</v>
      </c>
      <c r="T1041" s="24"/>
      <c r="U1041" s="21"/>
      <c r="V1041" s="24"/>
      <c r="W1041" s="21"/>
      <c r="X1041" s="21"/>
      <c r="Y1041" s="20"/>
      <c r="Z1041" s="82" t="s">
        <v>127</v>
      </c>
      <c r="AA1041" s="82" t="s">
        <v>128</v>
      </c>
      <c r="AB1041" s="82"/>
      <c r="AC1041" s="82"/>
      <c r="AD1041" s="82"/>
      <c r="AE1041" s="82"/>
      <c r="AF1041" s="82" t="s">
        <v>129</v>
      </c>
    </row>
    <row r="1042" spans="1:32" customFormat="1" ht="40" customHeight="1" x14ac:dyDescent="1.05">
      <c r="A1042" s="28">
        <v>10</v>
      </c>
      <c r="B1042" s="270" t="s">
        <v>17</v>
      </c>
      <c r="C1042" s="28">
        <v>4</v>
      </c>
      <c r="D1042" s="294" t="s">
        <v>2603</v>
      </c>
      <c r="E1042" s="54">
        <f t="shared" si="72"/>
        <v>43892</v>
      </c>
      <c r="F1042" s="188">
        <v>43892</v>
      </c>
      <c r="G1042" s="360" t="s">
        <v>3540</v>
      </c>
      <c r="H1042" s="4" t="s">
        <v>1260</v>
      </c>
      <c r="I1042" s="11">
        <v>3715</v>
      </c>
      <c r="J1042" s="10" t="s">
        <v>32</v>
      </c>
      <c r="K1042" s="55" t="s">
        <v>4523</v>
      </c>
      <c r="L1042" s="185">
        <v>4</v>
      </c>
      <c r="M1042" s="338" t="s">
        <v>5053</v>
      </c>
      <c r="N1042" s="186"/>
      <c r="O1042" s="212"/>
      <c r="P1042" s="73" t="s">
        <v>2050</v>
      </c>
      <c r="Q1042" s="187">
        <f t="shared" si="71"/>
        <v>14.095855</v>
      </c>
      <c r="R1042" s="56" t="str">
        <f t="shared" si="73"/>
        <v>13,361</v>
      </c>
      <c r="S1042" s="342" t="str">
        <f t="shared" si="74"/>
        <v>3715OT</v>
      </c>
      <c r="T1042" s="24"/>
      <c r="U1042" s="20"/>
      <c r="V1042" s="25"/>
      <c r="W1042" s="20"/>
      <c r="X1042" s="20"/>
      <c r="Y1042" s="20"/>
      <c r="Z1042" s="82" t="s">
        <v>127</v>
      </c>
      <c r="AA1042" s="82" t="s">
        <v>128</v>
      </c>
      <c r="AB1042" s="82"/>
      <c r="AC1042" s="82"/>
      <c r="AD1042" s="82"/>
      <c r="AE1042" s="82"/>
      <c r="AF1042" s="82" t="s">
        <v>129</v>
      </c>
    </row>
    <row r="1043" spans="1:32" customFormat="1" ht="40" customHeight="1" x14ac:dyDescent="1.05">
      <c r="A1043" s="28">
        <v>10</v>
      </c>
      <c r="B1043" s="270" t="s">
        <v>17</v>
      </c>
      <c r="C1043" s="28">
        <v>4</v>
      </c>
      <c r="D1043" s="294" t="s">
        <v>2605</v>
      </c>
      <c r="E1043" s="54">
        <f t="shared" si="72"/>
        <v>43892</v>
      </c>
      <c r="F1043" s="188">
        <v>43892</v>
      </c>
      <c r="G1043" s="360" t="s">
        <v>3540</v>
      </c>
      <c r="H1043" s="4" t="s">
        <v>1260</v>
      </c>
      <c r="I1043" s="11">
        <v>3716</v>
      </c>
      <c r="J1043" s="10" t="s">
        <v>33</v>
      </c>
      <c r="K1043" s="55" t="s">
        <v>4524</v>
      </c>
      <c r="L1043" s="185">
        <v>5</v>
      </c>
      <c r="M1043" s="339" t="s">
        <v>5054</v>
      </c>
      <c r="N1043" s="186"/>
      <c r="O1043" s="212"/>
      <c r="P1043" s="73" t="s">
        <v>2051</v>
      </c>
      <c r="Q1043" s="187">
        <f t="shared" si="71"/>
        <v>14.095855</v>
      </c>
      <c r="R1043" s="56" t="str">
        <f t="shared" si="73"/>
        <v>13,361</v>
      </c>
      <c r="S1043" s="342" t="str">
        <f t="shared" si="74"/>
        <v>3716ET</v>
      </c>
      <c r="T1043" s="24"/>
      <c r="U1043" s="20"/>
      <c r="V1043" s="25"/>
      <c r="W1043" s="20"/>
      <c r="X1043" s="20"/>
      <c r="Y1043" s="21"/>
      <c r="Z1043" s="82" t="s">
        <v>127</v>
      </c>
      <c r="AA1043" s="82" t="s">
        <v>128</v>
      </c>
      <c r="AB1043" s="82"/>
      <c r="AC1043" s="82"/>
      <c r="AD1043" s="82"/>
      <c r="AE1043" s="82"/>
      <c r="AF1043" s="82" t="s">
        <v>129</v>
      </c>
    </row>
    <row r="1044" spans="1:32" customFormat="1" ht="40" customHeight="1" x14ac:dyDescent="1.05">
      <c r="A1044" s="28">
        <v>10</v>
      </c>
      <c r="B1044" s="270" t="s">
        <v>17</v>
      </c>
      <c r="C1044" s="28">
        <v>4</v>
      </c>
      <c r="D1044" s="294" t="s">
        <v>2612</v>
      </c>
      <c r="E1044" s="54">
        <f t="shared" si="72"/>
        <v>43892</v>
      </c>
      <c r="F1044" s="188">
        <v>43892</v>
      </c>
      <c r="G1044" s="360" t="s">
        <v>3540</v>
      </c>
      <c r="H1044" s="4" t="s">
        <v>1260</v>
      </c>
      <c r="I1044" s="11">
        <v>3717</v>
      </c>
      <c r="J1044" s="10" t="s">
        <v>33</v>
      </c>
      <c r="K1044" s="55" t="s">
        <v>4525</v>
      </c>
      <c r="L1044" s="185">
        <v>5</v>
      </c>
      <c r="M1044" s="338" t="s">
        <v>5055</v>
      </c>
      <c r="N1044" s="186"/>
      <c r="O1044" s="212"/>
      <c r="P1044" s="73" t="s">
        <v>2052</v>
      </c>
      <c r="Q1044" s="187">
        <f t="shared" si="71"/>
        <v>14.095855</v>
      </c>
      <c r="R1044" s="56" t="str">
        <f t="shared" si="73"/>
        <v>13,361</v>
      </c>
      <c r="S1044" s="342" t="str">
        <f t="shared" si="74"/>
        <v>3717ET</v>
      </c>
      <c r="T1044" s="24"/>
      <c r="U1044" s="21"/>
      <c r="V1044" s="24"/>
      <c r="W1044" s="21"/>
      <c r="X1044" s="21"/>
      <c r="Y1044" s="21"/>
      <c r="Z1044" s="82" t="s">
        <v>127</v>
      </c>
      <c r="AA1044" s="82" t="s">
        <v>128</v>
      </c>
      <c r="AB1044" s="82"/>
      <c r="AC1044" s="82"/>
      <c r="AD1044" s="82"/>
      <c r="AE1044" s="82"/>
      <c r="AF1044" s="82" t="s">
        <v>129</v>
      </c>
    </row>
    <row r="1045" spans="1:32" customFormat="1" ht="40" customHeight="1" x14ac:dyDescent="1.05">
      <c r="A1045" s="28">
        <v>10</v>
      </c>
      <c r="B1045" s="270" t="s">
        <v>17</v>
      </c>
      <c r="C1045" s="28">
        <v>4</v>
      </c>
      <c r="D1045" s="294" t="s">
        <v>2612</v>
      </c>
      <c r="E1045" s="54">
        <f t="shared" si="72"/>
        <v>43892</v>
      </c>
      <c r="F1045" s="188">
        <v>43892</v>
      </c>
      <c r="G1045" s="360" t="s">
        <v>3540</v>
      </c>
      <c r="H1045" s="4" t="s">
        <v>1260</v>
      </c>
      <c r="I1045" s="11">
        <v>3718</v>
      </c>
      <c r="J1045" s="10" t="s">
        <v>32</v>
      </c>
      <c r="K1045" s="55" t="s">
        <v>4526</v>
      </c>
      <c r="L1045" s="185">
        <v>4</v>
      </c>
      <c r="M1045" s="338" t="s">
        <v>5056</v>
      </c>
      <c r="N1045" s="186"/>
      <c r="O1045" s="212"/>
      <c r="P1045" s="73" t="s">
        <v>2053</v>
      </c>
      <c r="Q1045" s="187">
        <f t="shared" ref="Q1045:Q1106" si="75">R1045*R$2</f>
        <v>14.095855</v>
      </c>
      <c r="R1045" s="56" t="str">
        <f t="shared" si="73"/>
        <v>13,361</v>
      </c>
      <c r="S1045" s="342" t="str">
        <f t="shared" si="74"/>
        <v>3718OT</v>
      </c>
      <c r="T1045" s="24"/>
      <c r="U1045" s="21"/>
      <c r="V1045" s="24"/>
      <c r="W1045" s="21"/>
      <c r="X1045" s="21"/>
      <c r="Y1045" s="21"/>
      <c r="Z1045" s="82" t="s">
        <v>127</v>
      </c>
      <c r="AA1045" s="82" t="s">
        <v>128</v>
      </c>
      <c r="AB1045" s="82"/>
      <c r="AC1045" s="82"/>
      <c r="AD1045" s="82"/>
      <c r="AE1045" s="82"/>
      <c r="AF1045" s="82" t="s">
        <v>129</v>
      </c>
    </row>
    <row r="1046" spans="1:32" customFormat="1" ht="40" customHeight="1" x14ac:dyDescent="1.05">
      <c r="A1046" s="28">
        <v>10</v>
      </c>
      <c r="B1046" s="270" t="s">
        <v>17</v>
      </c>
      <c r="C1046" s="28">
        <v>4</v>
      </c>
      <c r="D1046" s="294" t="s">
        <v>2607</v>
      </c>
      <c r="E1046" s="54">
        <f t="shared" si="72"/>
        <v>43892</v>
      </c>
      <c r="F1046" s="188">
        <v>43892</v>
      </c>
      <c r="G1046" s="360" t="s">
        <v>3554</v>
      </c>
      <c r="H1046" s="4" t="s">
        <v>1260</v>
      </c>
      <c r="I1046" s="11">
        <v>3719</v>
      </c>
      <c r="J1046" s="10" t="s">
        <v>140</v>
      </c>
      <c r="K1046" s="55" t="s">
        <v>4528</v>
      </c>
      <c r="L1046" s="185">
        <v>1</v>
      </c>
      <c r="M1046" s="338" t="s">
        <v>5058</v>
      </c>
      <c r="N1046" s="186"/>
      <c r="O1046" s="212"/>
      <c r="P1046" s="73" t="s">
        <v>2033</v>
      </c>
      <c r="Q1046" s="187">
        <f t="shared" si="75"/>
        <v>14.095855</v>
      </c>
      <c r="R1046" s="56" t="str">
        <f t="shared" si="73"/>
        <v>13,361</v>
      </c>
      <c r="S1046" s="342" t="str">
        <f t="shared" si="74"/>
        <v>3719SB</v>
      </c>
      <c r="T1046" s="24"/>
      <c r="U1046" s="21"/>
      <c r="V1046" s="24"/>
      <c r="W1046" s="21"/>
      <c r="X1046" s="21"/>
      <c r="Y1046" s="21"/>
      <c r="Z1046" s="82" t="s">
        <v>127</v>
      </c>
      <c r="AA1046" s="82" t="s">
        <v>128</v>
      </c>
      <c r="AB1046" s="82"/>
      <c r="AC1046" s="82"/>
      <c r="AD1046" s="82"/>
      <c r="AE1046" s="82"/>
      <c r="AF1046" s="82" t="s">
        <v>129</v>
      </c>
    </row>
    <row r="1047" spans="1:32" customFormat="1" ht="40" customHeight="1" x14ac:dyDescent="1.05">
      <c r="A1047" s="28">
        <v>10</v>
      </c>
      <c r="B1047" s="270" t="s">
        <v>17</v>
      </c>
      <c r="C1047" s="28">
        <v>4</v>
      </c>
      <c r="D1047" s="294" t="s">
        <v>2613</v>
      </c>
      <c r="E1047" s="54">
        <f t="shared" si="72"/>
        <v>43892</v>
      </c>
      <c r="F1047" s="188">
        <v>43892</v>
      </c>
      <c r="G1047" s="360" t="s">
        <v>3540</v>
      </c>
      <c r="H1047" s="4" t="s">
        <v>1260</v>
      </c>
      <c r="I1047" s="11">
        <v>3719</v>
      </c>
      <c r="J1047" s="10" t="s">
        <v>32</v>
      </c>
      <c r="K1047" s="55" t="s">
        <v>4527</v>
      </c>
      <c r="L1047" s="185">
        <v>4</v>
      </c>
      <c r="M1047" s="338" t="s">
        <v>5057</v>
      </c>
      <c r="N1047" s="186"/>
      <c r="O1047" s="212"/>
      <c r="P1047" s="73" t="s">
        <v>2054</v>
      </c>
      <c r="Q1047" s="187">
        <f t="shared" si="75"/>
        <v>14.095855</v>
      </c>
      <c r="R1047" s="56" t="str">
        <f t="shared" si="73"/>
        <v>13,361</v>
      </c>
      <c r="S1047" s="342" t="str">
        <f t="shared" si="74"/>
        <v>3719OT</v>
      </c>
      <c r="T1047" s="24"/>
      <c r="U1047" s="21"/>
      <c r="V1047" s="24"/>
      <c r="W1047" s="21"/>
      <c r="X1047" s="21"/>
      <c r="Y1047" s="21"/>
      <c r="Z1047" s="82" t="s">
        <v>127</v>
      </c>
      <c r="AA1047" s="82" t="s">
        <v>128</v>
      </c>
      <c r="AB1047" s="82"/>
      <c r="AC1047" s="82"/>
      <c r="AD1047" s="82"/>
      <c r="AE1047" s="82"/>
      <c r="AF1047" s="82" t="s">
        <v>129</v>
      </c>
    </row>
    <row r="1048" spans="1:32" customFormat="1" ht="40" customHeight="1" x14ac:dyDescent="1.05">
      <c r="A1048" s="28">
        <v>10</v>
      </c>
      <c r="B1048" s="270" t="s">
        <v>17</v>
      </c>
      <c r="C1048" s="28">
        <v>4</v>
      </c>
      <c r="D1048" s="294" t="s">
        <v>2613</v>
      </c>
      <c r="E1048" s="54">
        <f t="shared" si="72"/>
        <v>43892</v>
      </c>
      <c r="F1048" s="188">
        <v>43892</v>
      </c>
      <c r="G1048" s="360" t="s">
        <v>3540</v>
      </c>
      <c r="H1048" s="4" t="s">
        <v>1260</v>
      </c>
      <c r="I1048" s="11">
        <v>3720</v>
      </c>
      <c r="J1048" s="10" t="s">
        <v>33</v>
      </c>
      <c r="K1048" s="55" t="s">
        <v>4529</v>
      </c>
      <c r="L1048" s="185">
        <v>4</v>
      </c>
      <c r="M1048" s="338" t="s">
        <v>5059</v>
      </c>
      <c r="N1048" s="186"/>
      <c r="O1048" s="212"/>
      <c r="P1048" s="73" t="s">
        <v>2055</v>
      </c>
      <c r="Q1048" s="187">
        <f t="shared" si="75"/>
        <v>14.095855</v>
      </c>
      <c r="R1048" s="56" t="str">
        <f t="shared" si="73"/>
        <v>13,361</v>
      </c>
      <c r="S1048" s="342" t="str">
        <f t="shared" si="74"/>
        <v>3720ET</v>
      </c>
      <c r="T1048" s="24"/>
      <c r="U1048" s="21"/>
      <c r="V1048" s="24"/>
      <c r="W1048" s="21"/>
      <c r="X1048" s="21"/>
      <c r="Y1048" s="21"/>
      <c r="Z1048" s="82" t="s">
        <v>127</v>
      </c>
      <c r="AA1048" s="82" t="s">
        <v>128</v>
      </c>
      <c r="AB1048" s="82"/>
      <c r="AC1048" s="82"/>
      <c r="AD1048" s="82"/>
      <c r="AE1048" s="82"/>
      <c r="AF1048" s="82" t="s">
        <v>129</v>
      </c>
    </row>
    <row r="1049" spans="1:32" customFormat="1" ht="40" customHeight="1" x14ac:dyDescent="1.05">
      <c r="A1049" s="28">
        <v>10</v>
      </c>
      <c r="B1049" s="270" t="s">
        <v>17</v>
      </c>
      <c r="C1049" s="28">
        <v>4</v>
      </c>
      <c r="D1049" s="294" t="s">
        <v>2613</v>
      </c>
      <c r="E1049" s="54">
        <f t="shared" si="72"/>
        <v>43892</v>
      </c>
      <c r="F1049" s="188">
        <v>43892</v>
      </c>
      <c r="G1049" s="360" t="s">
        <v>3540</v>
      </c>
      <c r="H1049" s="4" t="s">
        <v>1260</v>
      </c>
      <c r="I1049" s="11">
        <v>3721</v>
      </c>
      <c r="J1049" s="10" t="s">
        <v>33</v>
      </c>
      <c r="K1049" s="55" t="s">
        <v>4530</v>
      </c>
      <c r="L1049" s="185">
        <v>4</v>
      </c>
      <c r="M1049" s="339" t="s">
        <v>5060</v>
      </c>
      <c r="N1049" s="186"/>
      <c r="O1049" s="212"/>
      <c r="P1049" s="73" t="s">
        <v>2056</v>
      </c>
      <c r="Q1049" s="187">
        <f t="shared" si="75"/>
        <v>14.095855</v>
      </c>
      <c r="R1049" s="56" t="str">
        <f t="shared" si="73"/>
        <v>13,361</v>
      </c>
      <c r="S1049" s="342" t="str">
        <f t="shared" si="74"/>
        <v>3721ET</v>
      </c>
      <c r="T1049" s="24"/>
      <c r="U1049" s="21"/>
      <c r="V1049" s="24"/>
      <c r="W1049" s="21"/>
      <c r="X1049" s="21"/>
      <c r="Y1049" s="21"/>
      <c r="Z1049" s="82" t="s">
        <v>127</v>
      </c>
      <c r="AA1049" s="82" t="s">
        <v>128</v>
      </c>
      <c r="AB1049" s="82"/>
      <c r="AC1049" s="82"/>
      <c r="AD1049" s="82"/>
      <c r="AE1049" s="82"/>
      <c r="AF1049" s="82" t="s">
        <v>129</v>
      </c>
    </row>
    <row r="1050" spans="1:32" customFormat="1" ht="40" customHeight="1" x14ac:dyDescent="1.05">
      <c r="A1050" s="28">
        <v>21</v>
      </c>
      <c r="B1050" s="270" t="s">
        <v>26</v>
      </c>
      <c r="C1050" s="28">
        <v>7</v>
      </c>
      <c r="D1050" s="296" t="s">
        <v>2686</v>
      </c>
      <c r="E1050" s="54">
        <f t="shared" si="72"/>
        <v>45376</v>
      </c>
      <c r="F1050" s="188">
        <v>45376</v>
      </c>
      <c r="G1050" s="360" t="s">
        <v>3540</v>
      </c>
      <c r="H1050" s="4" t="s">
        <v>1260</v>
      </c>
      <c r="I1050" s="11">
        <v>3741</v>
      </c>
      <c r="J1050" s="10" t="s">
        <v>33</v>
      </c>
      <c r="K1050" s="55" t="s">
        <v>4531</v>
      </c>
      <c r="L1050" s="185">
        <v>5</v>
      </c>
      <c r="M1050" s="338" t="s">
        <v>5061</v>
      </c>
      <c r="N1050" s="186"/>
      <c r="O1050" s="212"/>
      <c r="P1050" s="73" t="s">
        <v>3095</v>
      </c>
      <c r="Q1050" s="187">
        <f t="shared" si="75"/>
        <v>14.095855</v>
      </c>
      <c r="R1050" s="56" t="str">
        <f t="shared" si="73"/>
        <v>13,361</v>
      </c>
      <c r="S1050" s="342" t="str">
        <f t="shared" si="74"/>
        <v>3741ET</v>
      </c>
      <c r="T1050" s="24"/>
      <c r="U1050" s="21"/>
      <c r="V1050" s="24"/>
      <c r="W1050" s="21"/>
      <c r="X1050" s="21"/>
      <c r="Y1050" s="21"/>
      <c r="Z1050" s="82" t="s">
        <v>127</v>
      </c>
      <c r="AA1050" s="82" t="s">
        <v>128</v>
      </c>
      <c r="AB1050" s="82"/>
      <c r="AC1050" s="82"/>
      <c r="AD1050" s="82"/>
      <c r="AE1050" s="82"/>
      <c r="AF1050" s="82" t="s">
        <v>129</v>
      </c>
    </row>
    <row r="1051" spans="1:32" customFormat="1" ht="40" customHeight="1" x14ac:dyDescent="1.05">
      <c r="A1051" s="28">
        <v>21</v>
      </c>
      <c r="B1051" s="270" t="s">
        <v>26</v>
      </c>
      <c r="C1051" s="28">
        <v>7</v>
      </c>
      <c r="D1051" s="296" t="s">
        <v>2686</v>
      </c>
      <c r="E1051" s="54">
        <f t="shared" ref="E1051:E1106" si="76">SUM(F1051)</f>
        <v>45089</v>
      </c>
      <c r="F1051" s="188">
        <v>45089</v>
      </c>
      <c r="G1051" s="360" t="s">
        <v>3540</v>
      </c>
      <c r="H1051" s="4" t="s">
        <v>1260</v>
      </c>
      <c r="I1051" s="11">
        <v>3741</v>
      </c>
      <c r="J1051" s="10" t="s">
        <v>32</v>
      </c>
      <c r="K1051" s="55" t="s">
        <v>4532</v>
      </c>
      <c r="L1051" s="185">
        <v>5</v>
      </c>
      <c r="M1051" s="339" t="s">
        <v>5062</v>
      </c>
      <c r="N1051" s="186"/>
      <c r="O1051" s="212"/>
      <c r="P1051" s="73" t="s">
        <v>2942</v>
      </c>
      <c r="Q1051" s="187">
        <f t="shared" si="75"/>
        <v>14.095855</v>
      </c>
      <c r="R1051" s="56" t="str">
        <f t="shared" si="73"/>
        <v>13,361</v>
      </c>
      <c r="S1051" s="342" t="str">
        <f t="shared" si="74"/>
        <v>3741OT</v>
      </c>
      <c r="T1051" s="24"/>
      <c r="U1051" s="21"/>
      <c r="V1051" s="24"/>
      <c r="W1051" s="21"/>
      <c r="X1051" s="21"/>
      <c r="Y1051" s="21"/>
      <c r="Z1051" s="82" t="s">
        <v>127</v>
      </c>
      <c r="AA1051" s="82" t="s">
        <v>128</v>
      </c>
      <c r="AB1051" s="82"/>
      <c r="AC1051" s="82"/>
      <c r="AD1051" s="82"/>
      <c r="AE1051" s="82"/>
      <c r="AF1051" s="82" t="s">
        <v>129</v>
      </c>
    </row>
    <row r="1052" spans="1:32" customFormat="1" ht="40" customHeight="1" x14ac:dyDescent="1.05">
      <c r="A1052" s="28">
        <v>21</v>
      </c>
      <c r="B1052" s="270" t="s">
        <v>26</v>
      </c>
      <c r="C1052" s="28">
        <v>7</v>
      </c>
      <c r="D1052" s="296" t="s">
        <v>2686</v>
      </c>
      <c r="E1052" s="54">
        <f t="shared" si="76"/>
        <v>45726</v>
      </c>
      <c r="F1052" s="188">
        <v>45726</v>
      </c>
      <c r="G1052" s="360" t="s">
        <v>3540</v>
      </c>
      <c r="H1052" s="4" t="s">
        <v>1260</v>
      </c>
      <c r="I1052" s="11">
        <v>3742</v>
      </c>
      <c r="J1052" s="10" t="s">
        <v>32</v>
      </c>
      <c r="K1052" s="55" t="s">
        <v>3191</v>
      </c>
      <c r="L1052" s="185">
        <v>5</v>
      </c>
      <c r="M1052" s="241">
        <v>9782758557784</v>
      </c>
      <c r="N1052" s="186"/>
      <c r="O1052" s="212"/>
      <c r="P1052" s="73" t="s">
        <v>5222</v>
      </c>
      <c r="Q1052" s="187">
        <f t="shared" si="75"/>
        <v>14.095855</v>
      </c>
      <c r="R1052" s="56" t="str">
        <f t="shared" si="73"/>
        <v>13,361</v>
      </c>
      <c r="S1052" s="342" t="str">
        <f t="shared" si="74"/>
        <v>3742OT</v>
      </c>
      <c r="T1052" s="24"/>
      <c r="U1052" s="21"/>
      <c r="V1052" s="24"/>
      <c r="W1052" s="21"/>
      <c r="X1052" s="21"/>
      <c r="Y1052" s="21"/>
      <c r="Z1052" s="82" t="s">
        <v>127</v>
      </c>
      <c r="AA1052" s="82" t="s">
        <v>128</v>
      </c>
      <c r="AB1052" s="82"/>
      <c r="AC1052" s="82"/>
      <c r="AD1052" s="82"/>
      <c r="AE1052" s="82"/>
      <c r="AF1052" s="82" t="s">
        <v>129</v>
      </c>
    </row>
    <row r="1053" spans="1:32" customFormat="1" ht="40" customHeight="1" x14ac:dyDescent="1.05">
      <c r="A1053" s="28">
        <v>10</v>
      </c>
      <c r="B1053" s="270" t="s">
        <v>17</v>
      </c>
      <c r="C1053" s="28">
        <v>4</v>
      </c>
      <c r="D1053" s="294" t="s">
        <v>2603</v>
      </c>
      <c r="E1053" s="54">
        <f t="shared" si="76"/>
        <v>43892</v>
      </c>
      <c r="F1053" s="188">
        <v>43892</v>
      </c>
      <c r="G1053" s="360" t="s">
        <v>3540</v>
      </c>
      <c r="H1053" s="4" t="s">
        <v>1260</v>
      </c>
      <c r="I1053" s="11">
        <v>3814</v>
      </c>
      <c r="J1053" s="10" t="s">
        <v>33</v>
      </c>
      <c r="K1053" s="55" t="s">
        <v>4533</v>
      </c>
      <c r="L1053" s="185">
        <v>4</v>
      </c>
      <c r="M1053" s="338" t="s">
        <v>5063</v>
      </c>
      <c r="N1053" s="186"/>
      <c r="O1053" s="212"/>
      <c r="P1053" s="73" t="s">
        <v>2057</v>
      </c>
      <c r="Q1053" s="187">
        <f t="shared" si="75"/>
        <v>14.095855</v>
      </c>
      <c r="R1053" s="56" t="str">
        <f t="shared" si="73"/>
        <v>13,361</v>
      </c>
      <c r="S1053" s="342" t="str">
        <f t="shared" si="74"/>
        <v>3814ET</v>
      </c>
      <c r="T1053" s="24"/>
      <c r="U1053" s="21"/>
      <c r="V1053" s="24"/>
      <c r="W1053" s="21"/>
      <c r="X1053" s="21"/>
      <c r="Y1053" s="21"/>
      <c r="Z1053" s="82" t="s">
        <v>127</v>
      </c>
      <c r="AA1053" s="82" t="s">
        <v>128</v>
      </c>
      <c r="AB1053" s="82"/>
      <c r="AC1053" s="82"/>
      <c r="AD1053" s="82"/>
      <c r="AE1053" s="82"/>
      <c r="AF1053" s="82" t="s">
        <v>129</v>
      </c>
    </row>
    <row r="1054" spans="1:32" customFormat="1" ht="40" customHeight="1" x14ac:dyDescent="1.05">
      <c r="A1054" s="28">
        <v>10</v>
      </c>
      <c r="B1054" s="270" t="s">
        <v>17</v>
      </c>
      <c r="C1054" s="28">
        <v>4</v>
      </c>
      <c r="D1054" s="294" t="s">
        <v>2614</v>
      </c>
      <c r="E1054" s="54">
        <f t="shared" si="76"/>
        <v>43892</v>
      </c>
      <c r="F1054" s="188">
        <v>43892</v>
      </c>
      <c r="G1054" s="360" t="s">
        <v>3554</v>
      </c>
      <c r="H1054" s="4" t="s">
        <v>1260</v>
      </c>
      <c r="I1054" s="11">
        <v>3815</v>
      </c>
      <c r="J1054" s="10" t="s">
        <v>140</v>
      </c>
      <c r="K1054" s="55" t="s">
        <v>4534</v>
      </c>
      <c r="L1054" s="191">
        <v>1</v>
      </c>
      <c r="M1054" s="339" t="s">
        <v>5064</v>
      </c>
      <c r="N1054" s="186"/>
      <c r="O1054" s="212"/>
      <c r="P1054" s="225" t="s">
        <v>2034</v>
      </c>
      <c r="Q1054" s="187">
        <f t="shared" si="75"/>
        <v>14.095855</v>
      </c>
      <c r="R1054" s="56" t="str">
        <f t="shared" si="73"/>
        <v>13,361</v>
      </c>
      <c r="S1054" s="342" t="str">
        <f t="shared" si="74"/>
        <v>3815SB</v>
      </c>
      <c r="T1054" s="24"/>
      <c r="U1054" s="21"/>
      <c r="V1054" s="24"/>
      <c r="W1054" s="21"/>
      <c r="X1054" s="21"/>
      <c r="Y1054" s="21"/>
      <c r="Z1054" s="82" t="s">
        <v>127</v>
      </c>
      <c r="AA1054" s="82" t="s">
        <v>128</v>
      </c>
      <c r="AB1054" s="82"/>
      <c r="AC1054" s="82"/>
      <c r="AD1054" s="82"/>
      <c r="AE1054" s="82"/>
      <c r="AF1054" s="82" t="s">
        <v>129</v>
      </c>
    </row>
    <row r="1055" spans="1:32" customFormat="1" ht="40" customHeight="1" x14ac:dyDescent="1.05">
      <c r="A1055" s="28">
        <v>10</v>
      </c>
      <c r="B1055" s="270" t="s">
        <v>17</v>
      </c>
      <c r="C1055" s="28">
        <v>4</v>
      </c>
      <c r="D1055" s="294" t="s">
        <v>2614</v>
      </c>
      <c r="E1055" s="54">
        <f t="shared" si="76"/>
        <v>43892</v>
      </c>
      <c r="F1055" s="188">
        <v>43892</v>
      </c>
      <c r="G1055" s="360" t="s">
        <v>3540</v>
      </c>
      <c r="H1055" s="4" t="s">
        <v>1260</v>
      </c>
      <c r="I1055" s="11">
        <v>3816</v>
      </c>
      <c r="J1055" s="10" t="s">
        <v>32</v>
      </c>
      <c r="K1055" s="55" t="s">
        <v>4535</v>
      </c>
      <c r="L1055" s="185">
        <v>2</v>
      </c>
      <c r="M1055" s="338" t="s">
        <v>5065</v>
      </c>
      <c r="N1055" s="186"/>
      <c r="O1055" s="212"/>
      <c r="P1055" s="73" t="s">
        <v>2058</v>
      </c>
      <c r="Q1055" s="187">
        <f t="shared" si="75"/>
        <v>14.095855</v>
      </c>
      <c r="R1055" s="56" t="str">
        <f t="shared" si="73"/>
        <v>13,361</v>
      </c>
      <c r="S1055" s="342" t="str">
        <f t="shared" si="74"/>
        <v>3816OT</v>
      </c>
      <c r="T1055" s="24"/>
      <c r="U1055" s="21"/>
      <c r="V1055" s="24"/>
      <c r="W1055" s="21"/>
      <c r="X1055" s="21"/>
      <c r="Y1055" s="21"/>
      <c r="Z1055" s="82" t="s">
        <v>127</v>
      </c>
      <c r="AA1055" s="82" t="s">
        <v>128</v>
      </c>
      <c r="AB1055" s="82"/>
      <c r="AC1055" s="82"/>
      <c r="AD1055" s="82"/>
      <c r="AE1055" s="82"/>
      <c r="AF1055" s="82" t="s">
        <v>129</v>
      </c>
    </row>
    <row r="1056" spans="1:32" customFormat="1" ht="40" customHeight="1" thickBot="1" x14ac:dyDescent="1.1000000000000001">
      <c r="A1056" s="28">
        <v>10</v>
      </c>
      <c r="B1056" s="270" t="s">
        <v>17</v>
      </c>
      <c r="C1056" s="28">
        <v>4</v>
      </c>
      <c r="D1056" s="294" t="s">
        <v>2615</v>
      </c>
      <c r="E1056" s="54">
        <f t="shared" si="76"/>
        <v>43892</v>
      </c>
      <c r="F1056" s="188">
        <v>43892</v>
      </c>
      <c r="G1056" s="360" t="s">
        <v>3554</v>
      </c>
      <c r="H1056" s="4" t="s">
        <v>1260</v>
      </c>
      <c r="I1056" s="11">
        <v>3817</v>
      </c>
      <c r="J1056" s="10" t="s">
        <v>140</v>
      </c>
      <c r="K1056" s="55" t="s">
        <v>4536</v>
      </c>
      <c r="L1056" s="185">
        <v>1</v>
      </c>
      <c r="M1056" s="339" t="s">
        <v>5066</v>
      </c>
      <c r="N1056" s="186"/>
      <c r="O1056" s="212"/>
      <c r="P1056" s="73" t="s">
        <v>2035</v>
      </c>
      <c r="Q1056" s="187">
        <f t="shared" si="75"/>
        <v>14.095855</v>
      </c>
      <c r="R1056" s="56" t="str">
        <f t="shared" si="73"/>
        <v>13,361</v>
      </c>
      <c r="S1056" s="342" t="str">
        <f t="shared" si="74"/>
        <v>3817SB</v>
      </c>
      <c r="T1056" s="24"/>
      <c r="U1056" s="21"/>
      <c r="V1056" s="24"/>
      <c r="W1056" s="21"/>
      <c r="X1056" s="21"/>
      <c r="Y1056" s="21"/>
      <c r="Z1056" s="87"/>
      <c r="AA1056" s="87"/>
      <c r="AB1056" s="88"/>
      <c r="AC1056" s="89"/>
      <c r="AD1056" s="89"/>
      <c r="AE1056" s="90"/>
      <c r="AF1056" s="87"/>
    </row>
    <row r="1057" spans="1:32" customFormat="1" ht="40" customHeight="1" thickBot="1" x14ac:dyDescent="1.1000000000000001">
      <c r="A1057" s="28">
        <v>21</v>
      </c>
      <c r="B1057" s="270" t="s">
        <v>26</v>
      </c>
      <c r="C1057" s="28">
        <v>7</v>
      </c>
      <c r="D1057" s="296" t="s">
        <v>2686</v>
      </c>
      <c r="E1057" s="54">
        <f t="shared" si="76"/>
        <v>45089</v>
      </c>
      <c r="F1057" s="188">
        <v>45089</v>
      </c>
      <c r="G1057" s="360" t="s">
        <v>3540</v>
      </c>
      <c r="H1057" s="4" t="s">
        <v>1260</v>
      </c>
      <c r="I1057" s="11">
        <v>3841</v>
      </c>
      <c r="J1057" s="10" t="s">
        <v>32</v>
      </c>
      <c r="K1057" s="55" t="s">
        <v>4537</v>
      </c>
      <c r="L1057" s="185">
        <v>5</v>
      </c>
      <c r="M1057" s="339" t="s">
        <v>5067</v>
      </c>
      <c r="N1057" s="186"/>
      <c r="O1057" s="212"/>
      <c r="P1057" s="73" t="s">
        <v>2943</v>
      </c>
      <c r="Q1057" s="187">
        <f t="shared" si="75"/>
        <v>14.095855</v>
      </c>
      <c r="R1057" s="56" t="str">
        <f t="shared" si="73"/>
        <v>13,361</v>
      </c>
      <c r="S1057" s="342" t="str">
        <f t="shared" si="74"/>
        <v>3841OT</v>
      </c>
      <c r="T1057" s="24"/>
      <c r="U1057" s="21"/>
      <c r="V1057" s="24"/>
      <c r="W1057" s="21"/>
      <c r="X1057" s="21"/>
      <c r="Y1057" s="21"/>
      <c r="Z1057" s="83" t="s">
        <v>130</v>
      </c>
      <c r="AA1057" s="83" t="s">
        <v>131</v>
      </c>
      <c r="AB1057" s="84"/>
      <c r="AC1057" s="85"/>
      <c r="AD1057" s="85"/>
      <c r="AE1057" s="86"/>
      <c r="AF1057" s="83" t="s">
        <v>132</v>
      </c>
    </row>
    <row r="1058" spans="1:32" customFormat="1" ht="40" customHeight="1" x14ac:dyDescent="1.05">
      <c r="A1058" s="28">
        <v>10</v>
      </c>
      <c r="B1058" s="270" t="s">
        <v>17</v>
      </c>
      <c r="C1058" s="28">
        <v>4</v>
      </c>
      <c r="D1058" s="294" t="s">
        <v>2614</v>
      </c>
      <c r="E1058" s="54">
        <f t="shared" si="76"/>
        <v>43892</v>
      </c>
      <c r="F1058" s="188">
        <v>43892</v>
      </c>
      <c r="G1058" s="360" t="s">
        <v>3540</v>
      </c>
      <c r="H1058" s="4" t="s">
        <v>1260</v>
      </c>
      <c r="I1058" s="11">
        <v>3914</v>
      </c>
      <c r="J1058" s="10" t="s">
        <v>32</v>
      </c>
      <c r="K1058" s="236" t="s">
        <v>4538</v>
      </c>
      <c r="L1058" s="185">
        <v>4</v>
      </c>
      <c r="M1058" s="339" t="s">
        <v>5068</v>
      </c>
      <c r="N1058" s="186"/>
      <c r="O1058" s="212"/>
      <c r="P1058" s="73" t="s">
        <v>2059</v>
      </c>
      <c r="Q1058" s="187">
        <f t="shared" si="75"/>
        <v>14.095855</v>
      </c>
      <c r="R1058" s="56" t="str">
        <f t="shared" si="73"/>
        <v>13,361</v>
      </c>
      <c r="S1058" s="342" t="str">
        <f t="shared" si="74"/>
        <v>3914OT</v>
      </c>
      <c r="T1058" s="24"/>
      <c r="U1058" s="21"/>
      <c r="V1058" s="24"/>
      <c r="W1058" s="21"/>
      <c r="X1058" s="21"/>
      <c r="Y1058" s="21"/>
      <c r="Z1058" s="82" t="s">
        <v>127</v>
      </c>
      <c r="AA1058" s="82" t="s">
        <v>128</v>
      </c>
      <c r="AB1058" s="82"/>
      <c r="AC1058" s="82"/>
      <c r="AD1058" s="82"/>
      <c r="AE1058" s="82"/>
      <c r="AF1058" s="82" t="s">
        <v>129</v>
      </c>
    </row>
    <row r="1059" spans="1:32" customFormat="1" ht="40" customHeight="1" x14ac:dyDescent="1.05">
      <c r="A1059" s="28">
        <v>22</v>
      </c>
      <c r="B1059" s="270" t="s">
        <v>28</v>
      </c>
      <c r="C1059" s="28">
        <v>7</v>
      </c>
      <c r="D1059" s="294" t="s">
        <v>2616</v>
      </c>
      <c r="E1059" s="54">
        <f t="shared" si="76"/>
        <v>43605</v>
      </c>
      <c r="F1059" s="188">
        <v>43605</v>
      </c>
      <c r="G1059" s="360" t="s">
        <v>3540</v>
      </c>
      <c r="H1059" s="4" t="s">
        <v>1260</v>
      </c>
      <c r="I1059" s="11">
        <v>4149</v>
      </c>
      <c r="J1059" s="10" t="s">
        <v>32</v>
      </c>
      <c r="K1059" s="55" t="s">
        <v>4539</v>
      </c>
      <c r="L1059" s="185">
        <v>5</v>
      </c>
      <c r="M1059" s="339" t="s">
        <v>1006</v>
      </c>
      <c r="N1059" s="186"/>
      <c r="O1059" s="212"/>
      <c r="P1059" s="73" t="s">
        <v>1007</v>
      </c>
      <c r="Q1059" s="187">
        <f t="shared" si="75"/>
        <v>14.095855</v>
      </c>
      <c r="R1059" s="56" t="str">
        <f t="shared" si="73"/>
        <v>13,361</v>
      </c>
      <c r="S1059" s="342" t="str">
        <f t="shared" si="74"/>
        <v>4149OT</v>
      </c>
      <c r="T1059" s="24"/>
      <c r="U1059" s="21"/>
      <c r="V1059" s="24"/>
      <c r="W1059" s="21"/>
      <c r="X1059" s="21"/>
      <c r="Y1059" s="21"/>
      <c r="Z1059" s="82" t="s">
        <v>127</v>
      </c>
      <c r="AA1059" s="82" t="s">
        <v>128</v>
      </c>
      <c r="AB1059" s="82"/>
      <c r="AC1059" s="82"/>
      <c r="AD1059" s="82"/>
      <c r="AE1059" s="82"/>
      <c r="AF1059" s="82" t="s">
        <v>129</v>
      </c>
    </row>
    <row r="1060" spans="1:32" customFormat="1" ht="40" customHeight="1" x14ac:dyDescent="1.05">
      <c r="A1060" s="28">
        <v>22</v>
      </c>
      <c r="B1060" s="270" t="s">
        <v>28</v>
      </c>
      <c r="C1060" s="28">
        <v>7</v>
      </c>
      <c r="D1060" s="294" t="s">
        <v>2617</v>
      </c>
      <c r="E1060" s="54">
        <f t="shared" si="76"/>
        <v>43605</v>
      </c>
      <c r="F1060" s="188">
        <v>43605</v>
      </c>
      <c r="G1060" s="360" t="s">
        <v>3540</v>
      </c>
      <c r="H1060" s="4" t="s">
        <v>1260</v>
      </c>
      <c r="I1060" s="11">
        <v>4150</v>
      </c>
      <c r="J1060" s="10" t="s">
        <v>32</v>
      </c>
      <c r="K1060" s="55" t="s">
        <v>4540</v>
      </c>
      <c r="L1060" s="185">
        <v>5</v>
      </c>
      <c r="M1060" s="339" t="s">
        <v>1008</v>
      </c>
      <c r="N1060" s="186"/>
      <c r="O1060" s="212"/>
      <c r="P1060" s="73" t="s">
        <v>1009</v>
      </c>
      <c r="Q1060" s="187">
        <f t="shared" si="75"/>
        <v>14.095855</v>
      </c>
      <c r="R1060" s="56" t="str">
        <f t="shared" si="73"/>
        <v>13,361</v>
      </c>
      <c r="S1060" s="342" t="str">
        <f t="shared" si="74"/>
        <v>4150OT</v>
      </c>
      <c r="T1060" s="24"/>
      <c r="U1060" s="21"/>
      <c r="V1060" s="24"/>
      <c r="W1060" s="21"/>
      <c r="X1060" s="21"/>
      <c r="Y1060" s="21"/>
      <c r="Z1060" s="82" t="s">
        <v>127</v>
      </c>
      <c r="AA1060" s="82" t="s">
        <v>128</v>
      </c>
      <c r="AB1060" s="82"/>
      <c r="AC1060" s="82"/>
      <c r="AD1060" s="82"/>
      <c r="AE1060" s="82"/>
      <c r="AF1060" s="82" t="s">
        <v>129</v>
      </c>
    </row>
    <row r="1061" spans="1:32" customFormat="1" ht="40" customHeight="1" x14ac:dyDescent="1.05">
      <c r="A1061" s="28">
        <v>22</v>
      </c>
      <c r="B1061" s="270" t="s">
        <v>28</v>
      </c>
      <c r="C1061" s="28">
        <v>7</v>
      </c>
      <c r="D1061" s="294" t="s">
        <v>2618</v>
      </c>
      <c r="E1061" s="54">
        <f t="shared" si="76"/>
        <v>43605</v>
      </c>
      <c r="F1061" s="188">
        <v>43605</v>
      </c>
      <c r="G1061" s="360" t="s">
        <v>3540</v>
      </c>
      <c r="H1061" s="4" t="s">
        <v>1260</v>
      </c>
      <c r="I1061" s="11">
        <v>4151</v>
      </c>
      <c r="J1061" s="10" t="s">
        <v>32</v>
      </c>
      <c r="K1061" s="55" t="s">
        <v>4541</v>
      </c>
      <c r="L1061" s="185">
        <v>4</v>
      </c>
      <c r="M1061" s="339" t="s">
        <v>1010</v>
      </c>
      <c r="N1061" s="186"/>
      <c r="O1061" s="212"/>
      <c r="P1061" s="73" t="s">
        <v>1011</v>
      </c>
      <c r="Q1061" s="187">
        <f t="shared" si="75"/>
        <v>14.095855</v>
      </c>
      <c r="R1061" s="56" t="str">
        <f t="shared" si="73"/>
        <v>13,361</v>
      </c>
      <c r="S1061" s="342" t="str">
        <f t="shared" si="74"/>
        <v>4151OT</v>
      </c>
      <c r="T1061" s="24"/>
      <c r="U1061" s="21"/>
      <c r="V1061" s="24"/>
      <c r="W1061" s="21"/>
      <c r="X1061" s="21"/>
      <c r="Y1061" s="21"/>
      <c r="Z1061" s="82" t="s">
        <v>127</v>
      </c>
      <c r="AA1061" s="82" t="s">
        <v>128</v>
      </c>
      <c r="AB1061" s="82"/>
      <c r="AC1061" s="82"/>
      <c r="AD1061" s="82"/>
      <c r="AE1061" s="82"/>
      <c r="AF1061" s="82" t="s">
        <v>129</v>
      </c>
    </row>
    <row r="1062" spans="1:32" customFormat="1" ht="40" customHeight="1" x14ac:dyDescent="1.05">
      <c r="A1062" s="28">
        <v>22</v>
      </c>
      <c r="B1062" s="270" t="s">
        <v>28</v>
      </c>
      <c r="C1062" s="28">
        <v>7</v>
      </c>
      <c r="D1062" s="294" t="s">
        <v>2618</v>
      </c>
      <c r="E1062" s="54">
        <f t="shared" si="76"/>
        <v>43605</v>
      </c>
      <c r="F1062" s="188">
        <v>43605</v>
      </c>
      <c r="G1062" s="360" t="s">
        <v>3540</v>
      </c>
      <c r="H1062" s="4" t="s">
        <v>1260</v>
      </c>
      <c r="I1062" s="11">
        <v>4153</v>
      </c>
      <c r="J1062" s="10" t="s">
        <v>32</v>
      </c>
      <c r="K1062" s="55" t="s">
        <v>4542</v>
      </c>
      <c r="L1062" s="185">
        <v>5</v>
      </c>
      <c r="M1062" s="338" t="s">
        <v>1012</v>
      </c>
      <c r="N1062" s="186"/>
      <c r="O1062" s="212"/>
      <c r="P1062" s="73" t="s">
        <v>1013</v>
      </c>
      <c r="Q1062" s="187">
        <f t="shared" si="75"/>
        <v>14.095855</v>
      </c>
      <c r="R1062" s="56" t="str">
        <f t="shared" si="73"/>
        <v>13,361</v>
      </c>
      <c r="S1062" s="342" t="str">
        <f t="shared" si="74"/>
        <v>4153OT</v>
      </c>
      <c r="T1062" s="24"/>
      <c r="U1062" s="21"/>
      <c r="V1062" s="24"/>
      <c r="W1062" s="21"/>
      <c r="X1062" s="21"/>
      <c r="Y1062" s="21"/>
      <c r="Z1062" s="82" t="s">
        <v>127</v>
      </c>
      <c r="AA1062" s="82" t="s">
        <v>128</v>
      </c>
      <c r="AB1062" s="82"/>
      <c r="AC1062" s="82"/>
      <c r="AD1062" s="82"/>
      <c r="AE1062" s="82"/>
      <c r="AF1062" s="82" t="s">
        <v>129</v>
      </c>
    </row>
    <row r="1063" spans="1:32" customFormat="1" ht="40" customHeight="1" x14ac:dyDescent="1.05">
      <c r="A1063" s="28">
        <v>22</v>
      </c>
      <c r="B1063" s="270" t="s">
        <v>28</v>
      </c>
      <c r="C1063" s="28">
        <v>7</v>
      </c>
      <c r="D1063" s="294" t="s">
        <v>2618</v>
      </c>
      <c r="E1063" s="54">
        <f t="shared" si="76"/>
        <v>43605</v>
      </c>
      <c r="F1063" s="188">
        <v>43605</v>
      </c>
      <c r="G1063" s="360" t="s">
        <v>3540</v>
      </c>
      <c r="H1063" s="4" t="s">
        <v>1260</v>
      </c>
      <c r="I1063" s="11">
        <v>4154</v>
      </c>
      <c r="J1063" s="10" t="s">
        <v>32</v>
      </c>
      <c r="K1063" s="55" t="s">
        <v>4543</v>
      </c>
      <c r="L1063" s="185">
        <v>5</v>
      </c>
      <c r="M1063" s="339" t="s">
        <v>1014</v>
      </c>
      <c r="N1063" s="186"/>
      <c r="O1063" s="212"/>
      <c r="P1063" s="73" t="s">
        <v>1015</v>
      </c>
      <c r="Q1063" s="187">
        <f t="shared" si="75"/>
        <v>14.095855</v>
      </c>
      <c r="R1063" s="56" t="str">
        <f t="shared" si="73"/>
        <v>13,361</v>
      </c>
      <c r="S1063" s="342" t="str">
        <f t="shared" si="74"/>
        <v>4154OT</v>
      </c>
      <c r="T1063" s="24"/>
      <c r="U1063" s="21"/>
      <c r="V1063" s="24"/>
      <c r="W1063" s="21"/>
      <c r="X1063" s="21"/>
      <c r="Y1063" s="21"/>
      <c r="Z1063" s="82" t="s">
        <v>127</v>
      </c>
      <c r="AA1063" s="82" t="s">
        <v>128</v>
      </c>
      <c r="AB1063" s="82"/>
      <c r="AC1063" s="82"/>
      <c r="AD1063" s="82"/>
      <c r="AE1063" s="82"/>
      <c r="AF1063" s="82" t="s">
        <v>129</v>
      </c>
    </row>
    <row r="1064" spans="1:32" customFormat="1" ht="40" customHeight="1" x14ac:dyDescent="1.05">
      <c r="A1064" s="28">
        <v>22</v>
      </c>
      <c r="B1064" s="270" t="s">
        <v>28</v>
      </c>
      <c r="C1064" s="28">
        <v>7</v>
      </c>
      <c r="D1064" s="294" t="s">
        <v>2616</v>
      </c>
      <c r="E1064" s="54">
        <f t="shared" si="76"/>
        <v>43605</v>
      </c>
      <c r="F1064" s="188">
        <v>43605</v>
      </c>
      <c r="G1064" s="360" t="s">
        <v>3540</v>
      </c>
      <c r="H1064" s="4" t="s">
        <v>1260</v>
      </c>
      <c r="I1064" s="11">
        <v>4249</v>
      </c>
      <c r="J1064" s="10" t="s">
        <v>32</v>
      </c>
      <c r="K1064" s="55" t="s">
        <v>4544</v>
      </c>
      <c r="L1064" s="185">
        <v>4</v>
      </c>
      <c r="M1064" s="339" t="s">
        <v>1016</v>
      </c>
      <c r="N1064" s="186"/>
      <c r="O1064" s="212"/>
      <c r="P1064" s="73" t="s">
        <v>1017</v>
      </c>
      <c r="Q1064" s="187">
        <f t="shared" si="75"/>
        <v>14.095855</v>
      </c>
      <c r="R1064" s="56" t="str">
        <f t="shared" si="73"/>
        <v>13,361</v>
      </c>
      <c r="S1064" s="342" t="str">
        <f t="shared" si="74"/>
        <v>4249OT</v>
      </c>
      <c r="T1064" s="24"/>
      <c r="U1064" s="21"/>
      <c r="V1064" s="24"/>
      <c r="W1064" s="21"/>
      <c r="X1064" s="21"/>
      <c r="Y1064" s="21"/>
      <c r="Z1064" s="82" t="s">
        <v>127</v>
      </c>
      <c r="AA1064" s="82" t="s">
        <v>128</v>
      </c>
      <c r="AB1064" s="82"/>
      <c r="AC1064" s="82"/>
      <c r="AD1064" s="82"/>
      <c r="AE1064" s="82"/>
      <c r="AF1064" s="82" t="s">
        <v>129</v>
      </c>
    </row>
    <row r="1065" spans="1:32" customFormat="1" ht="40" customHeight="1" x14ac:dyDescent="1.05">
      <c r="A1065" s="28">
        <v>22</v>
      </c>
      <c r="B1065" s="270" t="s">
        <v>28</v>
      </c>
      <c r="C1065" s="28">
        <v>7</v>
      </c>
      <c r="D1065" s="294" t="s">
        <v>2617</v>
      </c>
      <c r="E1065" s="54">
        <f t="shared" si="76"/>
        <v>43605</v>
      </c>
      <c r="F1065" s="188">
        <v>43605</v>
      </c>
      <c r="G1065" s="360" t="s">
        <v>3540</v>
      </c>
      <c r="H1065" s="4" t="s">
        <v>1260</v>
      </c>
      <c r="I1065" s="11">
        <v>4250</v>
      </c>
      <c r="J1065" s="10" t="s">
        <v>32</v>
      </c>
      <c r="K1065" s="55" t="s">
        <v>4545</v>
      </c>
      <c r="L1065" s="185">
        <v>5</v>
      </c>
      <c r="M1065" s="339" t="s">
        <v>1018</v>
      </c>
      <c r="N1065" s="186"/>
      <c r="O1065" s="212"/>
      <c r="P1065" s="73" t="s">
        <v>1019</v>
      </c>
      <c r="Q1065" s="187">
        <f t="shared" si="75"/>
        <v>14.095855</v>
      </c>
      <c r="R1065" s="56" t="str">
        <f t="shared" si="73"/>
        <v>13,361</v>
      </c>
      <c r="S1065" s="342" t="str">
        <f t="shared" si="74"/>
        <v>4250OT</v>
      </c>
      <c r="T1065" s="24"/>
      <c r="U1065" s="21"/>
      <c r="V1065" s="24"/>
      <c r="W1065" s="21"/>
      <c r="X1065" s="21"/>
      <c r="Y1065" s="21"/>
      <c r="Z1065" s="82" t="s">
        <v>127</v>
      </c>
      <c r="AA1065" s="82" t="s">
        <v>128</v>
      </c>
      <c r="AB1065" s="82"/>
      <c r="AC1065" s="82"/>
      <c r="AD1065" s="82"/>
      <c r="AE1065" s="82"/>
      <c r="AF1065" s="82" t="s">
        <v>129</v>
      </c>
    </row>
    <row r="1066" spans="1:32" customFormat="1" ht="40" customHeight="1" x14ac:dyDescent="1.05">
      <c r="A1066" s="28">
        <v>22</v>
      </c>
      <c r="B1066" s="270" t="s">
        <v>28</v>
      </c>
      <c r="C1066" s="28">
        <v>7</v>
      </c>
      <c r="D1066" s="294" t="s">
        <v>2617</v>
      </c>
      <c r="E1066" s="54">
        <f t="shared" si="76"/>
        <v>43605</v>
      </c>
      <c r="F1066" s="188">
        <v>43605</v>
      </c>
      <c r="G1066" s="360" t="s">
        <v>3540</v>
      </c>
      <c r="H1066" s="4" t="s">
        <v>1260</v>
      </c>
      <c r="I1066" s="11">
        <v>4251</v>
      </c>
      <c r="J1066" s="10" t="s">
        <v>32</v>
      </c>
      <c r="K1066" s="55" t="s">
        <v>4546</v>
      </c>
      <c r="L1066" s="185">
        <v>5</v>
      </c>
      <c r="M1066" s="339" t="s">
        <v>1020</v>
      </c>
      <c r="N1066" s="186"/>
      <c r="O1066" s="212"/>
      <c r="P1066" s="73" t="s">
        <v>1021</v>
      </c>
      <c r="Q1066" s="187">
        <f t="shared" si="75"/>
        <v>14.095855</v>
      </c>
      <c r="R1066" s="56" t="str">
        <f t="shared" si="73"/>
        <v>13,361</v>
      </c>
      <c r="S1066" s="342" t="str">
        <f t="shared" si="74"/>
        <v>4251OT</v>
      </c>
      <c r="T1066" s="24"/>
      <c r="U1066" s="21"/>
      <c r="V1066" s="24"/>
      <c r="W1066" s="21"/>
      <c r="X1066" s="21"/>
      <c r="Y1066" s="21"/>
      <c r="Z1066" s="82" t="s">
        <v>127</v>
      </c>
      <c r="AA1066" s="82" t="s">
        <v>128</v>
      </c>
      <c r="AB1066" s="82"/>
      <c r="AC1066" s="82"/>
      <c r="AD1066" s="82"/>
      <c r="AE1066" s="82"/>
      <c r="AF1066" s="82" t="s">
        <v>129</v>
      </c>
    </row>
    <row r="1067" spans="1:32" customFormat="1" ht="40" customHeight="1" x14ac:dyDescent="1.05">
      <c r="A1067" s="28">
        <v>22</v>
      </c>
      <c r="B1067" s="270" t="s">
        <v>28</v>
      </c>
      <c r="C1067" s="28">
        <v>7</v>
      </c>
      <c r="D1067" s="294" t="s">
        <v>2617</v>
      </c>
      <c r="E1067" s="54">
        <f t="shared" si="76"/>
        <v>43605</v>
      </c>
      <c r="F1067" s="188">
        <v>43605</v>
      </c>
      <c r="G1067" s="360" t="s">
        <v>3540</v>
      </c>
      <c r="H1067" s="4" t="s">
        <v>1260</v>
      </c>
      <c r="I1067" s="11">
        <v>4252</v>
      </c>
      <c r="J1067" s="10" t="s">
        <v>32</v>
      </c>
      <c r="K1067" s="55" t="s">
        <v>4547</v>
      </c>
      <c r="L1067" s="185">
        <v>4</v>
      </c>
      <c r="M1067" s="339" t="s">
        <v>1022</v>
      </c>
      <c r="N1067" s="186"/>
      <c r="O1067" s="212"/>
      <c r="P1067" s="73" t="s">
        <v>1023</v>
      </c>
      <c r="Q1067" s="187">
        <f t="shared" si="75"/>
        <v>14.095855</v>
      </c>
      <c r="R1067" s="56" t="str">
        <f t="shared" si="73"/>
        <v>13,361</v>
      </c>
      <c r="S1067" s="342" t="str">
        <f t="shared" si="74"/>
        <v>4252OT</v>
      </c>
      <c r="T1067" s="24"/>
      <c r="U1067" s="21"/>
      <c r="V1067" s="24"/>
      <c r="W1067" s="21"/>
      <c r="X1067" s="21"/>
      <c r="Y1067" s="21"/>
      <c r="Z1067" s="82" t="s">
        <v>127</v>
      </c>
      <c r="AA1067" s="82" t="s">
        <v>128</v>
      </c>
      <c r="AB1067" s="82"/>
      <c r="AC1067" s="82"/>
      <c r="AD1067" s="82"/>
      <c r="AE1067" s="82"/>
      <c r="AF1067" s="82" t="s">
        <v>129</v>
      </c>
    </row>
    <row r="1068" spans="1:32" customFormat="1" ht="40" customHeight="1" x14ac:dyDescent="1.05">
      <c r="A1068" s="28">
        <v>22</v>
      </c>
      <c r="B1068" s="270" t="s">
        <v>28</v>
      </c>
      <c r="C1068" s="28">
        <v>7</v>
      </c>
      <c r="D1068" s="294" t="s">
        <v>2617</v>
      </c>
      <c r="E1068" s="54">
        <f>SUM(F1068)</f>
        <v>43605</v>
      </c>
      <c r="F1068" s="188">
        <v>43605</v>
      </c>
      <c r="G1068" s="360" t="s">
        <v>3540</v>
      </c>
      <c r="H1068" s="4" t="s">
        <v>1260</v>
      </c>
      <c r="I1068" s="11">
        <v>4253</v>
      </c>
      <c r="J1068" s="10" t="s">
        <v>33</v>
      </c>
      <c r="K1068" s="55" t="s">
        <v>4548</v>
      </c>
      <c r="L1068" s="185">
        <v>5</v>
      </c>
      <c r="M1068" s="339" t="s">
        <v>1024</v>
      </c>
      <c r="N1068" s="186"/>
      <c r="O1068" s="212"/>
      <c r="P1068" s="73" t="s">
        <v>1025</v>
      </c>
      <c r="Q1068" s="187">
        <f t="shared" si="75"/>
        <v>14.095855</v>
      </c>
      <c r="R1068" s="56" t="str">
        <f t="shared" si="73"/>
        <v>13,361</v>
      </c>
      <c r="S1068" s="342" t="str">
        <f t="shared" si="74"/>
        <v>4253ET</v>
      </c>
      <c r="T1068" s="24"/>
      <c r="U1068" s="21"/>
      <c r="V1068" s="24"/>
      <c r="W1068" s="21"/>
      <c r="X1068" s="21"/>
      <c r="Y1068" s="21"/>
      <c r="Z1068" s="82" t="s">
        <v>127</v>
      </c>
      <c r="AA1068" s="82" t="s">
        <v>128</v>
      </c>
      <c r="AB1068" s="82"/>
      <c r="AC1068" s="82"/>
      <c r="AD1068" s="82"/>
      <c r="AE1068" s="82"/>
      <c r="AF1068" s="82" t="s">
        <v>129</v>
      </c>
    </row>
    <row r="1069" spans="1:32" customFormat="1" ht="40" customHeight="1" x14ac:dyDescent="1.05">
      <c r="A1069" s="28">
        <v>22</v>
      </c>
      <c r="B1069" s="270" t="s">
        <v>28</v>
      </c>
      <c r="C1069" s="28">
        <v>7</v>
      </c>
      <c r="D1069" s="294" t="s">
        <v>2618</v>
      </c>
      <c r="E1069" s="54">
        <f t="shared" si="76"/>
        <v>43605</v>
      </c>
      <c r="F1069" s="188">
        <v>43605</v>
      </c>
      <c r="G1069" s="360" t="s">
        <v>3540</v>
      </c>
      <c r="H1069" s="4" t="s">
        <v>1260</v>
      </c>
      <c r="I1069" s="11">
        <v>4253</v>
      </c>
      <c r="J1069" s="10" t="s">
        <v>32</v>
      </c>
      <c r="K1069" s="55" t="s">
        <v>4549</v>
      </c>
      <c r="L1069" s="185">
        <v>5</v>
      </c>
      <c r="M1069" s="339" t="s">
        <v>1026</v>
      </c>
      <c r="N1069" s="186"/>
      <c r="O1069" s="212"/>
      <c r="P1069" s="73" t="s">
        <v>1027</v>
      </c>
      <c r="Q1069" s="187">
        <f t="shared" si="75"/>
        <v>14.095855</v>
      </c>
      <c r="R1069" s="56" t="str">
        <f t="shared" si="73"/>
        <v>13,361</v>
      </c>
      <c r="S1069" s="342" t="str">
        <f t="shared" si="74"/>
        <v>4253OT</v>
      </c>
      <c r="T1069" s="24"/>
      <c r="U1069" s="21"/>
      <c r="V1069" s="24"/>
      <c r="W1069" s="21"/>
      <c r="X1069" s="21"/>
      <c r="Y1069" s="21"/>
      <c r="Z1069" s="82" t="s">
        <v>127</v>
      </c>
      <c r="AA1069" s="82" t="s">
        <v>128</v>
      </c>
      <c r="AB1069" s="82"/>
      <c r="AC1069" s="82"/>
      <c r="AD1069" s="82"/>
      <c r="AE1069" s="82"/>
      <c r="AF1069" s="82" t="s">
        <v>129</v>
      </c>
    </row>
    <row r="1070" spans="1:32" customFormat="1" ht="40" customHeight="1" x14ac:dyDescent="1.05">
      <c r="A1070" s="28">
        <v>22</v>
      </c>
      <c r="B1070" s="270" t="s">
        <v>28</v>
      </c>
      <c r="C1070" s="28">
        <v>7</v>
      </c>
      <c r="D1070" s="294" t="s">
        <v>2618</v>
      </c>
      <c r="E1070" s="54">
        <f t="shared" si="76"/>
        <v>43605</v>
      </c>
      <c r="F1070" s="188">
        <v>43605</v>
      </c>
      <c r="G1070" s="360" t="s">
        <v>3540</v>
      </c>
      <c r="H1070" s="4" t="s">
        <v>1260</v>
      </c>
      <c r="I1070" s="11">
        <v>4254</v>
      </c>
      <c r="J1070" s="10" t="s">
        <v>33</v>
      </c>
      <c r="K1070" s="55" t="s">
        <v>4550</v>
      </c>
      <c r="L1070" s="185">
        <v>5</v>
      </c>
      <c r="M1070" s="339" t="s">
        <v>1028</v>
      </c>
      <c r="N1070" s="186"/>
      <c r="O1070" s="212"/>
      <c r="P1070" s="73" t="s">
        <v>1029</v>
      </c>
      <c r="Q1070" s="187">
        <f t="shared" si="75"/>
        <v>14.095855</v>
      </c>
      <c r="R1070" s="56" t="str">
        <f t="shared" si="73"/>
        <v>13,361</v>
      </c>
      <c r="S1070" s="342" t="str">
        <f t="shared" si="74"/>
        <v>4254ET</v>
      </c>
      <c r="T1070" s="24"/>
      <c r="U1070" s="21"/>
      <c r="V1070" s="24"/>
      <c r="W1070" s="21"/>
      <c r="X1070" s="21"/>
      <c r="Y1070" s="21"/>
      <c r="Z1070" s="82" t="s">
        <v>127</v>
      </c>
      <c r="AA1070" s="82" t="s">
        <v>128</v>
      </c>
      <c r="AB1070" s="82"/>
      <c r="AC1070" s="82"/>
      <c r="AD1070" s="82"/>
      <c r="AE1070" s="82"/>
      <c r="AF1070" s="82" t="s">
        <v>129</v>
      </c>
    </row>
    <row r="1071" spans="1:32" customFormat="1" ht="40" customHeight="1" x14ac:dyDescent="1.05">
      <c r="A1071" s="28">
        <v>22</v>
      </c>
      <c r="B1071" s="270" t="s">
        <v>28</v>
      </c>
      <c r="C1071" s="28">
        <v>7</v>
      </c>
      <c r="D1071" s="294" t="s">
        <v>2618</v>
      </c>
      <c r="E1071" s="54">
        <f t="shared" si="76"/>
        <v>43605</v>
      </c>
      <c r="F1071" s="188">
        <v>43605</v>
      </c>
      <c r="G1071" s="360" t="s">
        <v>3540</v>
      </c>
      <c r="H1071" s="4" t="s">
        <v>1260</v>
      </c>
      <c r="I1071" s="11">
        <v>4254</v>
      </c>
      <c r="J1071" s="10" t="s">
        <v>32</v>
      </c>
      <c r="K1071" s="55" t="s">
        <v>4551</v>
      </c>
      <c r="L1071" s="185">
        <v>5</v>
      </c>
      <c r="M1071" s="339" t="s">
        <v>1030</v>
      </c>
      <c r="N1071" s="186"/>
      <c r="O1071" s="212"/>
      <c r="P1071" s="73" t="s">
        <v>1031</v>
      </c>
      <c r="Q1071" s="187">
        <f t="shared" si="75"/>
        <v>14.095855</v>
      </c>
      <c r="R1071" s="56" t="str">
        <f t="shared" si="73"/>
        <v>13,361</v>
      </c>
      <c r="S1071" s="342" t="str">
        <f t="shared" si="74"/>
        <v>4254OT</v>
      </c>
      <c r="T1071" s="24"/>
      <c r="U1071" s="21"/>
      <c r="V1071" s="24"/>
      <c r="W1071" s="21"/>
      <c r="X1071" s="21"/>
      <c r="Y1071" s="21"/>
      <c r="Z1071" s="82" t="s">
        <v>127</v>
      </c>
      <c r="AA1071" s="82" t="s">
        <v>128</v>
      </c>
      <c r="AB1071" s="82"/>
      <c r="AC1071" s="82"/>
      <c r="AD1071" s="82"/>
      <c r="AE1071" s="82"/>
      <c r="AF1071" s="82" t="s">
        <v>129</v>
      </c>
    </row>
    <row r="1072" spans="1:32" customFormat="1" ht="40" customHeight="1" x14ac:dyDescent="1.05">
      <c r="A1072" s="28">
        <v>22</v>
      </c>
      <c r="B1072" s="270" t="s">
        <v>28</v>
      </c>
      <c r="C1072" s="28">
        <v>7</v>
      </c>
      <c r="D1072" s="294" t="s">
        <v>2618</v>
      </c>
      <c r="E1072" s="54">
        <f t="shared" si="76"/>
        <v>43605</v>
      </c>
      <c r="F1072" s="188">
        <v>43605</v>
      </c>
      <c r="G1072" s="360" t="s">
        <v>3540</v>
      </c>
      <c r="H1072" s="4" t="s">
        <v>1260</v>
      </c>
      <c r="I1072" s="11">
        <v>4255</v>
      </c>
      <c r="J1072" s="10" t="s">
        <v>32</v>
      </c>
      <c r="K1072" s="55" t="s">
        <v>4552</v>
      </c>
      <c r="L1072" s="185">
        <v>5</v>
      </c>
      <c r="M1072" s="339" t="s">
        <v>1032</v>
      </c>
      <c r="N1072" s="186"/>
      <c r="O1072" s="212"/>
      <c r="P1072" s="73" t="s">
        <v>1033</v>
      </c>
      <c r="Q1072" s="187">
        <f t="shared" si="75"/>
        <v>14.095855</v>
      </c>
      <c r="R1072" s="56" t="str">
        <f t="shared" si="73"/>
        <v>13,361</v>
      </c>
      <c r="S1072" s="342" t="str">
        <f t="shared" si="74"/>
        <v>4255OT</v>
      </c>
      <c r="T1072" s="24"/>
      <c r="U1072" s="21"/>
      <c r="V1072" s="24"/>
      <c r="W1072" s="21"/>
      <c r="X1072" s="21"/>
      <c r="Y1072" s="21"/>
      <c r="Z1072" s="82" t="s">
        <v>127</v>
      </c>
      <c r="AA1072" s="82" t="s">
        <v>128</v>
      </c>
      <c r="AB1072" s="82"/>
      <c r="AC1072" s="82"/>
      <c r="AD1072" s="82"/>
      <c r="AE1072" s="82"/>
      <c r="AF1072" s="82" t="s">
        <v>129</v>
      </c>
    </row>
    <row r="1073" spans="1:32" customFormat="1" ht="40" customHeight="1" x14ac:dyDescent="1.05">
      <c r="A1073" s="28">
        <v>22</v>
      </c>
      <c r="B1073" s="270" t="s">
        <v>28</v>
      </c>
      <c r="C1073" s="28">
        <v>7</v>
      </c>
      <c r="D1073" s="294" t="s">
        <v>2616</v>
      </c>
      <c r="E1073" s="54">
        <f t="shared" si="76"/>
        <v>43605</v>
      </c>
      <c r="F1073" s="188">
        <v>43605</v>
      </c>
      <c r="G1073" s="360" t="s">
        <v>3540</v>
      </c>
      <c r="H1073" s="4" t="s">
        <v>1260</v>
      </c>
      <c r="I1073" s="11">
        <v>4347</v>
      </c>
      <c r="J1073" s="10" t="s">
        <v>32</v>
      </c>
      <c r="K1073" s="55" t="s">
        <v>4553</v>
      </c>
      <c r="L1073" s="185">
        <v>4</v>
      </c>
      <c r="M1073" s="339" t="s">
        <v>1034</v>
      </c>
      <c r="N1073" s="186"/>
      <c r="O1073" s="212"/>
      <c r="P1073" s="73" t="s">
        <v>1035</v>
      </c>
      <c r="Q1073" s="187">
        <f t="shared" si="75"/>
        <v>14.095855</v>
      </c>
      <c r="R1073" s="56" t="str">
        <f t="shared" si="73"/>
        <v>13,361</v>
      </c>
      <c r="S1073" s="342" t="str">
        <f t="shared" si="74"/>
        <v>4347OT</v>
      </c>
      <c r="T1073" s="24"/>
      <c r="U1073" s="21"/>
      <c r="V1073" s="24"/>
      <c r="W1073" s="21"/>
      <c r="X1073" s="21"/>
      <c r="Y1073" s="21"/>
      <c r="Z1073" s="82" t="s">
        <v>127</v>
      </c>
      <c r="AA1073" s="82" t="s">
        <v>128</v>
      </c>
      <c r="AB1073" s="82"/>
      <c r="AC1073" s="82"/>
      <c r="AD1073" s="82"/>
      <c r="AE1073" s="82"/>
      <c r="AF1073" s="82" t="s">
        <v>129</v>
      </c>
    </row>
    <row r="1074" spans="1:32" customFormat="1" ht="40" customHeight="1" x14ac:dyDescent="1.05">
      <c r="A1074" s="28">
        <v>22</v>
      </c>
      <c r="B1074" s="270" t="s">
        <v>28</v>
      </c>
      <c r="C1074" s="28">
        <v>7</v>
      </c>
      <c r="D1074" s="294" t="s">
        <v>2616</v>
      </c>
      <c r="E1074" s="54">
        <f t="shared" si="76"/>
        <v>43605</v>
      </c>
      <c r="F1074" s="188">
        <v>43605</v>
      </c>
      <c r="G1074" s="360" t="s">
        <v>3540</v>
      </c>
      <c r="H1074" s="4" t="s">
        <v>1260</v>
      </c>
      <c r="I1074" s="11">
        <v>4348</v>
      </c>
      <c r="J1074" s="10" t="s">
        <v>32</v>
      </c>
      <c r="K1074" s="55" t="s">
        <v>4554</v>
      </c>
      <c r="L1074" s="185">
        <v>4</v>
      </c>
      <c r="M1074" s="338" t="s">
        <v>1036</v>
      </c>
      <c r="N1074" s="186"/>
      <c r="O1074" s="212"/>
      <c r="P1074" s="73" t="s">
        <v>1037</v>
      </c>
      <c r="Q1074" s="187">
        <f t="shared" si="75"/>
        <v>14.095855</v>
      </c>
      <c r="R1074" s="56" t="str">
        <f t="shared" si="73"/>
        <v>13,361</v>
      </c>
      <c r="S1074" s="342" t="str">
        <f t="shared" si="74"/>
        <v>4348OT</v>
      </c>
      <c r="T1074" s="24"/>
      <c r="U1074" s="21"/>
      <c r="V1074" s="24"/>
      <c r="W1074" s="21"/>
      <c r="X1074" s="21"/>
      <c r="Y1074" s="21"/>
      <c r="Z1074" s="82" t="s">
        <v>127</v>
      </c>
      <c r="AA1074" s="82" t="s">
        <v>128</v>
      </c>
      <c r="AB1074" s="82"/>
      <c r="AC1074" s="82"/>
      <c r="AD1074" s="82"/>
      <c r="AE1074" s="82"/>
      <c r="AF1074" s="82" t="s">
        <v>129</v>
      </c>
    </row>
    <row r="1075" spans="1:32" customFormat="1" ht="40" customHeight="1" x14ac:dyDescent="1.05">
      <c r="A1075" s="28">
        <v>22</v>
      </c>
      <c r="B1075" s="270" t="s">
        <v>28</v>
      </c>
      <c r="C1075" s="28">
        <v>7</v>
      </c>
      <c r="D1075" s="294" t="s">
        <v>2616</v>
      </c>
      <c r="E1075" s="54">
        <f t="shared" si="76"/>
        <v>43605</v>
      </c>
      <c r="F1075" s="188">
        <v>43605</v>
      </c>
      <c r="G1075" s="360" t="s">
        <v>3540</v>
      </c>
      <c r="H1075" s="4" t="s">
        <v>1260</v>
      </c>
      <c r="I1075" s="11">
        <v>4349</v>
      </c>
      <c r="J1075" s="10" t="s">
        <v>32</v>
      </c>
      <c r="K1075" s="55" t="s">
        <v>4555</v>
      </c>
      <c r="L1075" s="185">
        <v>4</v>
      </c>
      <c r="M1075" s="338" t="s">
        <v>1038</v>
      </c>
      <c r="N1075" s="186"/>
      <c r="O1075" s="212"/>
      <c r="P1075" s="73" t="s">
        <v>1039</v>
      </c>
      <c r="Q1075" s="187">
        <f t="shared" si="75"/>
        <v>14.095855</v>
      </c>
      <c r="R1075" s="56" t="str">
        <f t="shared" si="73"/>
        <v>13,361</v>
      </c>
      <c r="S1075" s="342" t="str">
        <f t="shared" si="74"/>
        <v>4349OT</v>
      </c>
      <c r="T1075" s="24"/>
      <c r="U1075" s="21"/>
      <c r="V1075" s="24"/>
      <c r="W1075" s="21"/>
      <c r="X1075" s="21"/>
      <c r="Y1075" s="21"/>
      <c r="Z1075" s="82" t="s">
        <v>127</v>
      </c>
      <c r="AA1075" s="82" t="s">
        <v>128</v>
      </c>
      <c r="AB1075" s="82"/>
      <c r="AC1075" s="82"/>
      <c r="AD1075" s="82"/>
      <c r="AE1075" s="82"/>
      <c r="AF1075" s="82" t="s">
        <v>129</v>
      </c>
    </row>
    <row r="1076" spans="1:32" customFormat="1" ht="40" customHeight="1" x14ac:dyDescent="1.05">
      <c r="A1076" s="28">
        <v>22</v>
      </c>
      <c r="B1076" s="270" t="s">
        <v>28</v>
      </c>
      <c r="C1076" s="28">
        <v>7</v>
      </c>
      <c r="D1076" s="294" t="s">
        <v>2616</v>
      </c>
      <c r="E1076" s="54">
        <f t="shared" si="76"/>
        <v>43605</v>
      </c>
      <c r="F1076" s="188">
        <v>43605</v>
      </c>
      <c r="G1076" s="360" t="s">
        <v>3540</v>
      </c>
      <c r="H1076" s="4" t="s">
        <v>1260</v>
      </c>
      <c r="I1076" s="11">
        <v>4351</v>
      </c>
      <c r="J1076" s="10" t="s">
        <v>32</v>
      </c>
      <c r="K1076" s="55" t="s">
        <v>4556</v>
      </c>
      <c r="L1076" s="185">
        <v>4</v>
      </c>
      <c r="M1076" s="339" t="s">
        <v>1040</v>
      </c>
      <c r="N1076" s="186"/>
      <c r="O1076" s="212"/>
      <c r="P1076" s="73" t="s">
        <v>1041</v>
      </c>
      <c r="Q1076" s="187">
        <f t="shared" si="75"/>
        <v>14.095855</v>
      </c>
      <c r="R1076" s="56" t="str">
        <f t="shared" si="73"/>
        <v>13,361</v>
      </c>
      <c r="S1076" s="342" t="str">
        <f t="shared" si="74"/>
        <v>4351OT</v>
      </c>
      <c r="T1076" s="24"/>
      <c r="U1076" s="21"/>
      <c r="V1076" s="24"/>
      <c r="W1076" s="21"/>
      <c r="X1076" s="21"/>
      <c r="Y1076" s="21"/>
      <c r="Z1076" s="82" t="s">
        <v>127</v>
      </c>
      <c r="AA1076" s="82" t="s">
        <v>128</v>
      </c>
      <c r="AB1076" s="82"/>
      <c r="AC1076" s="82"/>
      <c r="AD1076" s="82"/>
      <c r="AE1076" s="82"/>
      <c r="AF1076" s="82" t="s">
        <v>129</v>
      </c>
    </row>
    <row r="1077" spans="1:32" customFormat="1" ht="40" customHeight="1" x14ac:dyDescent="1.05">
      <c r="A1077" s="28">
        <v>22</v>
      </c>
      <c r="B1077" s="270" t="s">
        <v>28</v>
      </c>
      <c r="C1077" s="28">
        <v>7</v>
      </c>
      <c r="D1077" s="294" t="s">
        <v>2617</v>
      </c>
      <c r="E1077" s="54">
        <f t="shared" si="76"/>
        <v>43605</v>
      </c>
      <c r="F1077" s="188">
        <v>43605</v>
      </c>
      <c r="G1077" s="360" t="s">
        <v>3540</v>
      </c>
      <c r="H1077" s="4" t="s">
        <v>1260</v>
      </c>
      <c r="I1077" s="11">
        <v>4352</v>
      </c>
      <c r="J1077" s="10" t="s">
        <v>32</v>
      </c>
      <c r="K1077" s="55" t="s">
        <v>4557</v>
      </c>
      <c r="L1077" s="185">
        <v>4</v>
      </c>
      <c r="M1077" s="339" t="s">
        <v>1042</v>
      </c>
      <c r="N1077" s="186"/>
      <c r="O1077" s="212"/>
      <c r="P1077" s="73" t="s">
        <v>1043</v>
      </c>
      <c r="Q1077" s="187">
        <f t="shared" si="75"/>
        <v>14.095855</v>
      </c>
      <c r="R1077" s="56" t="str">
        <f t="shared" si="73"/>
        <v>13,361</v>
      </c>
      <c r="S1077" s="342" t="str">
        <f t="shared" si="74"/>
        <v>4352OT</v>
      </c>
      <c r="T1077" s="24"/>
      <c r="U1077" s="21"/>
      <c r="V1077" s="24"/>
      <c r="W1077" s="21"/>
      <c r="X1077" s="21"/>
      <c r="Y1077" s="21"/>
      <c r="Z1077" s="82" t="s">
        <v>127</v>
      </c>
      <c r="AA1077" s="82" t="s">
        <v>128</v>
      </c>
      <c r="AB1077" s="82"/>
      <c r="AC1077" s="82"/>
      <c r="AD1077" s="82"/>
      <c r="AE1077" s="82"/>
      <c r="AF1077" s="82" t="s">
        <v>129</v>
      </c>
    </row>
    <row r="1078" spans="1:32" customFormat="1" ht="40" customHeight="1" x14ac:dyDescent="1.05">
      <c r="A1078" s="28">
        <v>1</v>
      </c>
      <c r="B1078" s="270" t="s">
        <v>1295</v>
      </c>
      <c r="C1078" s="28">
        <v>1</v>
      </c>
      <c r="D1078" s="294">
        <v>974</v>
      </c>
      <c r="E1078" s="54">
        <f t="shared" si="76"/>
        <v>43850</v>
      </c>
      <c r="F1078" s="188">
        <v>43850</v>
      </c>
      <c r="G1078" s="360" t="s">
        <v>4581</v>
      </c>
      <c r="H1078" s="4" t="s">
        <v>1260</v>
      </c>
      <c r="I1078" s="11">
        <v>4401</v>
      </c>
      <c r="J1078" s="10" t="s">
        <v>82</v>
      </c>
      <c r="K1078" s="55" t="s">
        <v>4580</v>
      </c>
      <c r="L1078" s="185">
        <v>4</v>
      </c>
      <c r="M1078" s="338" t="s">
        <v>1805</v>
      </c>
      <c r="N1078" s="186"/>
      <c r="O1078" s="212"/>
      <c r="P1078" s="73" t="s">
        <v>1806</v>
      </c>
      <c r="Q1078" s="187">
        <f t="shared" si="75"/>
        <v>14.095855</v>
      </c>
      <c r="R1078" s="56" t="str">
        <f t="shared" si="73"/>
        <v>13,361</v>
      </c>
      <c r="S1078" s="342" t="str">
        <f t="shared" si="74"/>
        <v>4401RT</v>
      </c>
      <c r="T1078" s="24"/>
      <c r="U1078" s="21"/>
      <c r="V1078" s="24"/>
      <c r="W1078" s="21"/>
      <c r="X1078" s="21"/>
      <c r="Y1078" s="21"/>
      <c r="Z1078" s="82" t="s">
        <v>127</v>
      </c>
      <c r="AA1078" s="82" t="s">
        <v>128</v>
      </c>
      <c r="AB1078" s="82"/>
      <c r="AC1078" s="82"/>
      <c r="AD1078" s="82"/>
      <c r="AE1078" s="82"/>
      <c r="AF1078" s="82" t="s">
        <v>129</v>
      </c>
    </row>
    <row r="1079" spans="1:32" customFormat="1" ht="40" customHeight="1" x14ac:dyDescent="1.05">
      <c r="A1079" s="28">
        <v>1</v>
      </c>
      <c r="B1079" s="270" t="s">
        <v>1295</v>
      </c>
      <c r="C1079" s="28">
        <v>1</v>
      </c>
      <c r="D1079" s="294">
        <v>974</v>
      </c>
      <c r="E1079" s="54">
        <f t="shared" si="76"/>
        <v>43850</v>
      </c>
      <c r="F1079" s="188">
        <v>43850</v>
      </c>
      <c r="G1079" s="360" t="s">
        <v>4581</v>
      </c>
      <c r="H1079" s="4" t="s">
        <v>1260</v>
      </c>
      <c r="I1079" s="11">
        <v>4402</v>
      </c>
      <c r="J1079" s="10" t="s">
        <v>82</v>
      </c>
      <c r="K1079" s="55" t="s">
        <v>4582</v>
      </c>
      <c r="L1079" s="185">
        <v>4</v>
      </c>
      <c r="M1079" s="338" t="s">
        <v>1807</v>
      </c>
      <c r="N1079" s="186"/>
      <c r="O1079" s="212"/>
      <c r="P1079" s="73" t="s">
        <v>1808</v>
      </c>
      <c r="Q1079" s="187">
        <f t="shared" si="75"/>
        <v>14.095855</v>
      </c>
      <c r="R1079" s="56" t="str">
        <f t="shared" si="73"/>
        <v>13,361</v>
      </c>
      <c r="S1079" s="342" t="str">
        <f t="shared" si="74"/>
        <v>4402RT</v>
      </c>
      <c r="T1079" s="24"/>
      <c r="U1079" s="21"/>
      <c r="V1079" s="24"/>
      <c r="W1079" s="21"/>
      <c r="X1079" s="21"/>
      <c r="Y1079" s="21"/>
      <c r="Z1079" s="82" t="s">
        <v>127</v>
      </c>
      <c r="AA1079" s="82" t="s">
        <v>128</v>
      </c>
      <c r="AB1079" s="82"/>
      <c r="AC1079" s="82"/>
      <c r="AD1079" s="82"/>
      <c r="AE1079" s="82"/>
      <c r="AF1079" s="82" t="s">
        <v>129</v>
      </c>
    </row>
    <row r="1080" spans="1:32" customFormat="1" ht="40" customHeight="1" x14ac:dyDescent="1.05">
      <c r="A1080" s="28">
        <v>1</v>
      </c>
      <c r="B1080" s="270" t="s">
        <v>1295</v>
      </c>
      <c r="C1080" s="28">
        <v>1</v>
      </c>
      <c r="D1080" s="294">
        <v>974</v>
      </c>
      <c r="E1080" s="54">
        <f t="shared" si="76"/>
        <v>43850</v>
      </c>
      <c r="F1080" s="188">
        <v>43850</v>
      </c>
      <c r="G1080" s="360" t="s">
        <v>4581</v>
      </c>
      <c r="H1080" s="4" t="s">
        <v>1260</v>
      </c>
      <c r="I1080" s="11">
        <v>4403</v>
      </c>
      <c r="J1080" s="10" t="s">
        <v>82</v>
      </c>
      <c r="K1080" s="55" t="s">
        <v>4583</v>
      </c>
      <c r="L1080" s="185">
        <v>4</v>
      </c>
      <c r="M1080" s="338" t="s">
        <v>1809</v>
      </c>
      <c r="N1080" s="186"/>
      <c r="O1080" s="212"/>
      <c r="P1080" s="73" t="s">
        <v>1810</v>
      </c>
      <c r="Q1080" s="187">
        <f t="shared" si="75"/>
        <v>14.095855</v>
      </c>
      <c r="R1080" s="56" t="str">
        <f t="shared" si="73"/>
        <v>13,361</v>
      </c>
      <c r="S1080" s="342" t="str">
        <f t="shared" si="74"/>
        <v>4403RT</v>
      </c>
      <c r="T1080" s="24"/>
      <c r="U1080" s="21"/>
      <c r="V1080" s="24"/>
      <c r="W1080" s="21"/>
      <c r="X1080" s="21"/>
      <c r="Y1080" s="21"/>
      <c r="Z1080" s="92"/>
      <c r="AA1080" s="92"/>
      <c r="AB1080" s="92"/>
      <c r="AC1080" s="92"/>
      <c r="AD1080" s="92"/>
      <c r="AE1080" s="92"/>
      <c r="AF1080" s="92"/>
    </row>
    <row r="1081" spans="1:32" customFormat="1" ht="40" customHeight="1" x14ac:dyDescent="1.05">
      <c r="A1081" s="28">
        <v>1</v>
      </c>
      <c r="B1081" s="270" t="s">
        <v>1295</v>
      </c>
      <c r="C1081" s="28">
        <v>1</v>
      </c>
      <c r="D1081" s="294">
        <v>974</v>
      </c>
      <c r="E1081" s="54">
        <f t="shared" si="76"/>
        <v>43850</v>
      </c>
      <c r="F1081" s="188">
        <v>43850</v>
      </c>
      <c r="G1081" s="360" t="s">
        <v>4581</v>
      </c>
      <c r="H1081" s="4" t="s">
        <v>1260</v>
      </c>
      <c r="I1081" s="11">
        <v>4404</v>
      </c>
      <c r="J1081" s="10" t="s">
        <v>82</v>
      </c>
      <c r="K1081" s="55" t="s">
        <v>4584</v>
      </c>
      <c r="L1081" s="185">
        <v>4</v>
      </c>
      <c r="M1081" s="338" t="s">
        <v>1811</v>
      </c>
      <c r="N1081" s="186"/>
      <c r="O1081" s="212"/>
      <c r="P1081" s="73" t="s">
        <v>1812</v>
      </c>
      <c r="Q1081" s="187">
        <f t="shared" si="75"/>
        <v>14.095855</v>
      </c>
      <c r="R1081" s="56" t="str">
        <f t="shared" si="73"/>
        <v>13,361</v>
      </c>
      <c r="S1081" s="342" t="str">
        <f t="shared" si="74"/>
        <v>4404RT</v>
      </c>
      <c r="T1081" s="24"/>
      <c r="U1081" s="21"/>
      <c r="V1081" s="24"/>
      <c r="W1081" s="21"/>
      <c r="X1081" s="21"/>
      <c r="Y1081" s="21"/>
      <c r="Z1081" s="92"/>
      <c r="AA1081" s="92"/>
      <c r="AB1081" s="92"/>
      <c r="AC1081" s="92"/>
      <c r="AD1081" s="92"/>
      <c r="AE1081" s="92"/>
      <c r="AF1081" s="92"/>
    </row>
    <row r="1082" spans="1:32" customFormat="1" ht="40" customHeight="1" x14ac:dyDescent="1.05">
      <c r="A1082" s="28">
        <v>1</v>
      </c>
      <c r="B1082" s="270" t="s">
        <v>1295</v>
      </c>
      <c r="C1082" s="28">
        <v>1</v>
      </c>
      <c r="D1082" s="294">
        <v>974</v>
      </c>
      <c r="E1082" s="54">
        <f t="shared" si="76"/>
        <v>43850</v>
      </c>
      <c r="F1082" s="188">
        <v>43850</v>
      </c>
      <c r="G1082" s="360" t="s">
        <v>4581</v>
      </c>
      <c r="H1082" s="4" t="s">
        <v>1260</v>
      </c>
      <c r="I1082" s="11">
        <v>4405</v>
      </c>
      <c r="J1082" s="10" t="s">
        <v>82</v>
      </c>
      <c r="K1082" s="55" t="s">
        <v>4585</v>
      </c>
      <c r="L1082" s="185">
        <v>4</v>
      </c>
      <c r="M1082" s="338" t="s">
        <v>1813</v>
      </c>
      <c r="N1082" s="186"/>
      <c r="O1082" s="212"/>
      <c r="P1082" s="73" t="s">
        <v>1814</v>
      </c>
      <c r="Q1082" s="187">
        <f t="shared" si="75"/>
        <v>14.095855</v>
      </c>
      <c r="R1082" s="56" t="str">
        <f t="shared" si="73"/>
        <v>13,361</v>
      </c>
      <c r="S1082" s="342" t="str">
        <f t="shared" si="74"/>
        <v>4405RT</v>
      </c>
      <c r="T1082" s="24"/>
      <c r="U1082" s="21"/>
      <c r="V1082" s="24"/>
      <c r="W1082" s="21"/>
      <c r="X1082" s="21"/>
      <c r="Y1082" s="21"/>
      <c r="Z1082" s="92"/>
      <c r="AA1082" s="92"/>
      <c r="AB1082" s="92"/>
      <c r="AC1082" s="92"/>
      <c r="AD1082" s="92"/>
      <c r="AE1082" s="92"/>
      <c r="AF1082" s="92"/>
    </row>
    <row r="1083" spans="1:32" customFormat="1" ht="40" customHeight="1" x14ac:dyDescent="1.05">
      <c r="A1083" s="28">
        <v>1</v>
      </c>
      <c r="B1083" s="270" t="s">
        <v>1295</v>
      </c>
      <c r="C1083" s="28">
        <v>1</v>
      </c>
      <c r="D1083" s="294">
        <v>974</v>
      </c>
      <c r="E1083" s="54">
        <f t="shared" si="76"/>
        <v>43850</v>
      </c>
      <c r="F1083" s="188">
        <v>43850</v>
      </c>
      <c r="G1083" s="360" t="s">
        <v>4581</v>
      </c>
      <c r="H1083" s="4" t="s">
        <v>1260</v>
      </c>
      <c r="I1083" s="11">
        <v>4406</v>
      </c>
      <c r="J1083" s="10" t="s">
        <v>82</v>
      </c>
      <c r="K1083" s="55" t="s">
        <v>4586</v>
      </c>
      <c r="L1083" s="185">
        <v>4</v>
      </c>
      <c r="M1083" s="338" t="s">
        <v>1815</v>
      </c>
      <c r="N1083" s="186"/>
      <c r="O1083" s="212"/>
      <c r="P1083" s="73" t="s">
        <v>1816</v>
      </c>
      <c r="Q1083" s="187">
        <f t="shared" si="75"/>
        <v>14.095855</v>
      </c>
      <c r="R1083" s="56" t="str">
        <f t="shared" si="73"/>
        <v>13,361</v>
      </c>
      <c r="S1083" s="342" t="str">
        <f t="shared" si="74"/>
        <v>4406RT</v>
      </c>
      <c r="T1083" s="24"/>
      <c r="U1083" s="21"/>
      <c r="V1083" s="24"/>
      <c r="W1083" s="21"/>
      <c r="X1083" s="21"/>
      <c r="Y1083" s="21"/>
      <c r="Z1083" s="92"/>
      <c r="AA1083" s="92"/>
      <c r="AB1083" s="92"/>
      <c r="AC1083" s="92"/>
      <c r="AD1083" s="92"/>
      <c r="AE1083" s="92"/>
      <c r="AF1083" s="92"/>
    </row>
    <row r="1084" spans="1:32" customFormat="1" ht="40" customHeight="1" x14ac:dyDescent="1.05">
      <c r="A1084" s="28">
        <v>1</v>
      </c>
      <c r="B1084" s="270" t="s">
        <v>1295</v>
      </c>
      <c r="C1084" s="28">
        <v>1</v>
      </c>
      <c r="D1084" s="294">
        <v>976</v>
      </c>
      <c r="E1084" s="54">
        <f>SUM(F1084)</f>
        <v>43297</v>
      </c>
      <c r="F1084" s="188">
        <v>43297</v>
      </c>
      <c r="G1084" s="360" t="s">
        <v>4581</v>
      </c>
      <c r="H1084" s="4" t="s">
        <v>1260</v>
      </c>
      <c r="I1084" s="11">
        <v>4410</v>
      </c>
      <c r="J1084" s="10" t="s">
        <v>83</v>
      </c>
      <c r="K1084" s="55" t="s">
        <v>4587</v>
      </c>
      <c r="L1084" s="185">
        <v>2</v>
      </c>
      <c r="M1084" s="339" t="s">
        <v>630</v>
      </c>
      <c r="N1084" s="186"/>
      <c r="O1084" s="212"/>
      <c r="P1084" s="73" t="s">
        <v>632</v>
      </c>
      <c r="Q1084" s="187">
        <f t="shared" si="75"/>
        <v>14.095855</v>
      </c>
      <c r="R1084" s="56" t="str">
        <f t="shared" si="73"/>
        <v>13,361</v>
      </c>
      <c r="S1084" s="342" t="str">
        <f t="shared" si="74"/>
        <v>4410MT</v>
      </c>
      <c r="T1084" s="24"/>
      <c r="U1084" s="21"/>
      <c r="V1084" s="24"/>
      <c r="W1084" s="21"/>
      <c r="X1084" s="21"/>
      <c r="Y1084" s="21"/>
      <c r="Z1084" s="92"/>
      <c r="AA1084" s="92"/>
      <c r="AB1084" s="92"/>
      <c r="AC1084" s="92"/>
      <c r="AD1084" s="92"/>
      <c r="AE1084" s="92"/>
      <c r="AF1084" s="92"/>
    </row>
    <row r="1085" spans="1:32" customFormat="1" ht="40" customHeight="1" x14ac:dyDescent="1.05">
      <c r="A1085" s="28">
        <v>1</v>
      </c>
      <c r="B1085" s="270" t="s">
        <v>1295</v>
      </c>
      <c r="C1085" s="28">
        <v>1</v>
      </c>
      <c r="D1085" s="294">
        <v>976</v>
      </c>
      <c r="E1085" s="54">
        <f>SUM(F1085)</f>
        <v>43297</v>
      </c>
      <c r="F1085" s="188">
        <v>43297</v>
      </c>
      <c r="G1085" s="360" t="s">
        <v>4581</v>
      </c>
      <c r="H1085" s="4" t="s">
        <v>1260</v>
      </c>
      <c r="I1085" s="11">
        <v>4411</v>
      </c>
      <c r="J1085" s="10" t="s">
        <v>83</v>
      </c>
      <c r="K1085" s="55" t="s">
        <v>4588</v>
      </c>
      <c r="L1085" s="185">
        <v>2</v>
      </c>
      <c r="M1085" s="339" t="s">
        <v>631</v>
      </c>
      <c r="N1085" s="186"/>
      <c r="O1085" s="212"/>
      <c r="P1085" s="73" t="s">
        <v>633</v>
      </c>
      <c r="Q1085" s="187">
        <f t="shared" si="75"/>
        <v>14.095855</v>
      </c>
      <c r="R1085" s="56" t="str">
        <f t="shared" si="73"/>
        <v>13,361</v>
      </c>
      <c r="S1085" s="342" t="str">
        <f t="shared" si="74"/>
        <v>4411MT</v>
      </c>
      <c r="T1085" s="24"/>
      <c r="U1085" s="21"/>
      <c r="V1085" s="24"/>
      <c r="W1085" s="21"/>
      <c r="X1085" s="21"/>
      <c r="Y1085" s="21"/>
      <c r="Z1085" s="92"/>
      <c r="AA1085" s="92"/>
      <c r="AB1085" s="92"/>
      <c r="AC1085" s="92"/>
      <c r="AD1085" s="92"/>
      <c r="AE1085" s="92"/>
      <c r="AF1085" s="92"/>
    </row>
    <row r="1086" spans="1:32" customFormat="1" ht="40" customHeight="1" thickBot="1" x14ac:dyDescent="1.1000000000000001">
      <c r="A1086" s="28">
        <v>1</v>
      </c>
      <c r="B1086" s="270" t="s">
        <v>1295</v>
      </c>
      <c r="C1086" s="28" t="e">
        <v>#N/A</v>
      </c>
      <c r="D1086" s="294"/>
      <c r="E1086" s="54">
        <f t="shared" si="76"/>
        <v>41400</v>
      </c>
      <c r="F1086" s="188">
        <v>41400</v>
      </c>
      <c r="G1086" s="360" t="s">
        <v>3540</v>
      </c>
      <c r="H1086" s="4" t="s">
        <v>1260</v>
      </c>
      <c r="I1086" s="237" t="s">
        <v>167</v>
      </c>
      <c r="J1086" s="10"/>
      <c r="K1086" s="55" t="s">
        <v>4558</v>
      </c>
      <c r="L1086" s="185">
        <v>2</v>
      </c>
      <c r="M1086" s="339" t="s">
        <v>1817</v>
      </c>
      <c r="N1086" s="189"/>
      <c r="O1086" s="212"/>
      <c r="P1086" s="73" t="s">
        <v>138</v>
      </c>
      <c r="Q1086" s="327">
        <f t="shared" si="75"/>
        <v>11.499499999999999</v>
      </c>
      <c r="R1086" s="328" t="str">
        <f t="shared" si="73"/>
        <v>10,90</v>
      </c>
      <c r="S1086" s="342" t="str">
        <f t="shared" si="74"/>
        <v>4460A</v>
      </c>
      <c r="T1086" s="24"/>
      <c r="U1086" s="21"/>
      <c r="V1086" s="24"/>
      <c r="W1086" s="21"/>
      <c r="X1086" s="21"/>
      <c r="Y1086" s="21"/>
      <c r="Z1086" s="92"/>
      <c r="AA1086" s="92"/>
      <c r="AB1086" s="92"/>
      <c r="AC1086" s="92"/>
      <c r="AD1086" s="92"/>
      <c r="AE1086" s="92"/>
      <c r="AF1086" s="92"/>
    </row>
    <row r="1087" spans="1:32" customFormat="1" ht="40" customHeight="1" thickBot="1" x14ac:dyDescent="1.1000000000000001">
      <c r="A1087" s="28">
        <v>1</v>
      </c>
      <c r="B1087" s="270" t="s">
        <v>1295</v>
      </c>
      <c r="C1087" s="28">
        <v>1</v>
      </c>
      <c r="D1087" s="294">
        <v>972</v>
      </c>
      <c r="E1087" s="54">
        <f t="shared" si="76"/>
        <v>43801</v>
      </c>
      <c r="F1087" s="188">
        <v>43801</v>
      </c>
      <c r="G1087" s="360" t="s">
        <v>4581</v>
      </c>
      <c r="H1087" s="4" t="s">
        <v>1260</v>
      </c>
      <c r="I1087" s="11">
        <v>4501</v>
      </c>
      <c r="J1087" s="10" t="s">
        <v>83</v>
      </c>
      <c r="K1087" s="200" t="s">
        <v>4589</v>
      </c>
      <c r="L1087" s="185">
        <v>3</v>
      </c>
      <c r="M1087" s="339" t="s">
        <v>1818</v>
      </c>
      <c r="N1087" s="186"/>
      <c r="O1087" s="212"/>
      <c r="P1087" s="73" t="s">
        <v>1819</v>
      </c>
      <c r="Q1087" s="187">
        <f t="shared" si="75"/>
        <v>14.095855</v>
      </c>
      <c r="R1087" s="56" t="str">
        <f t="shared" si="73"/>
        <v>13,361</v>
      </c>
      <c r="S1087" s="342" t="str">
        <f t="shared" si="74"/>
        <v>4501MT</v>
      </c>
      <c r="T1087" s="24"/>
      <c r="U1087" s="21"/>
      <c r="V1087" s="24"/>
      <c r="W1087" s="21"/>
      <c r="X1087" s="21"/>
      <c r="Y1087" s="21"/>
      <c r="Z1087" s="83" t="s">
        <v>130</v>
      </c>
      <c r="AA1087" s="83" t="s">
        <v>131</v>
      </c>
      <c r="AB1087" s="84"/>
      <c r="AC1087" s="85"/>
      <c r="AD1087" s="85"/>
      <c r="AE1087" s="86"/>
      <c r="AF1087" s="83" t="s">
        <v>132</v>
      </c>
    </row>
    <row r="1088" spans="1:32" customFormat="1" ht="40" customHeight="1" thickBot="1" x14ac:dyDescent="1.1000000000000001">
      <c r="A1088" s="28">
        <v>1</v>
      </c>
      <c r="B1088" s="270" t="s">
        <v>1295</v>
      </c>
      <c r="C1088" s="28">
        <v>1</v>
      </c>
      <c r="D1088" s="294">
        <v>972</v>
      </c>
      <c r="E1088" s="54">
        <f t="shared" si="76"/>
        <v>43801</v>
      </c>
      <c r="F1088" s="188">
        <v>43801</v>
      </c>
      <c r="G1088" s="360" t="s">
        <v>4581</v>
      </c>
      <c r="H1088" s="4" t="s">
        <v>1260</v>
      </c>
      <c r="I1088" s="11">
        <v>4502</v>
      </c>
      <c r="J1088" s="10" t="s">
        <v>83</v>
      </c>
      <c r="K1088" s="200" t="s">
        <v>4590</v>
      </c>
      <c r="L1088" s="185">
        <v>3</v>
      </c>
      <c r="M1088" s="339" t="s">
        <v>1820</v>
      </c>
      <c r="N1088" s="186"/>
      <c r="O1088" s="212"/>
      <c r="P1088" s="73" t="s">
        <v>1821</v>
      </c>
      <c r="Q1088" s="187">
        <f t="shared" si="75"/>
        <v>14.095855</v>
      </c>
      <c r="R1088" s="56" t="str">
        <f t="shared" si="73"/>
        <v>13,361</v>
      </c>
      <c r="S1088" s="342" t="str">
        <f t="shared" si="74"/>
        <v>4502MT</v>
      </c>
      <c r="T1088" s="24"/>
      <c r="U1088" s="21"/>
      <c r="V1088" s="24"/>
      <c r="W1088" s="21"/>
      <c r="X1088" s="21"/>
      <c r="Y1088" s="21"/>
      <c r="Z1088" s="83" t="s">
        <v>130</v>
      </c>
      <c r="AA1088" s="83" t="s">
        <v>131</v>
      </c>
      <c r="AB1088" s="84"/>
      <c r="AC1088" s="85"/>
      <c r="AD1088" s="85"/>
      <c r="AE1088" s="86"/>
      <c r="AF1088" s="83" t="s">
        <v>132</v>
      </c>
    </row>
    <row r="1089" spans="1:32" customFormat="1" ht="40" customHeight="1" thickBot="1" x14ac:dyDescent="1.1000000000000001">
      <c r="A1089" s="28">
        <v>1</v>
      </c>
      <c r="B1089" s="270" t="s">
        <v>1295</v>
      </c>
      <c r="C1089" s="28">
        <v>1</v>
      </c>
      <c r="D1089" s="294">
        <v>972</v>
      </c>
      <c r="E1089" s="54">
        <f t="shared" si="76"/>
        <v>43801</v>
      </c>
      <c r="F1089" s="188">
        <v>43801</v>
      </c>
      <c r="G1089" s="360" t="s">
        <v>4581</v>
      </c>
      <c r="H1089" s="4" t="s">
        <v>1260</v>
      </c>
      <c r="I1089" s="11">
        <v>4503</v>
      </c>
      <c r="J1089" s="10" t="s">
        <v>83</v>
      </c>
      <c r="K1089" s="200" t="s">
        <v>4591</v>
      </c>
      <c r="L1089" s="185">
        <v>3</v>
      </c>
      <c r="M1089" s="339" t="s">
        <v>1822</v>
      </c>
      <c r="N1089" s="186"/>
      <c r="O1089" s="212"/>
      <c r="P1089" s="73" t="s">
        <v>1823</v>
      </c>
      <c r="Q1089" s="187">
        <f t="shared" si="75"/>
        <v>14.095855</v>
      </c>
      <c r="R1089" s="56" t="str">
        <f t="shared" si="73"/>
        <v>13,361</v>
      </c>
      <c r="S1089" s="342" t="str">
        <f t="shared" si="74"/>
        <v>4503MT</v>
      </c>
      <c r="T1089" s="24"/>
      <c r="U1089" s="21"/>
      <c r="V1089" s="24"/>
      <c r="W1089" s="21"/>
      <c r="X1089" s="21"/>
      <c r="Y1089" s="21"/>
      <c r="Z1089" s="83"/>
      <c r="AA1089" s="83"/>
      <c r="AB1089" s="84"/>
      <c r="AC1089" s="85"/>
      <c r="AD1089" s="85"/>
      <c r="AE1089" s="86"/>
      <c r="AF1089" s="83"/>
    </row>
    <row r="1090" spans="1:32" customFormat="1" ht="40" customHeight="1" thickBot="1" x14ac:dyDescent="1.1000000000000001">
      <c r="A1090" s="28">
        <v>1</v>
      </c>
      <c r="B1090" s="270" t="s">
        <v>1295</v>
      </c>
      <c r="C1090" s="28">
        <v>1</v>
      </c>
      <c r="D1090" s="294">
        <v>971</v>
      </c>
      <c r="E1090" s="54">
        <f t="shared" si="76"/>
        <v>44851</v>
      </c>
      <c r="F1090" s="188">
        <v>44851</v>
      </c>
      <c r="G1090" s="360" t="s">
        <v>4581</v>
      </c>
      <c r="H1090" s="4" t="s">
        <v>1260</v>
      </c>
      <c r="I1090" s="11">
        <v>4601</v>
      </c>
      <c r="J1090" s="10" t="s">
        <v>112</v>
      </c>
      <c r="K1090" s="55" t="s">
        <v>4592</v>
      </c>
      <c r="L1090" s="185">
        <v>3</v>
      </c>
      <c r="M1090" s="339" t="s">
        <v>5075</v>
      </c>
      <c r="N1090" s="186"/>
      <c r="O1090" s="212"/>
      <c r="P1090" s="73" t="s">
        <v>2856</v>
      </c>
      <c r="Q1090" s="187">
        <f t="shared" si="75"/>
        <v>14.095855</v>
      </c>
      <c r="R1090" s="56" t="str">
        <f t="shared" si="73"/>
        <v>13,361</v>
      </c>
      <c r="S1090" s="342" t="str">
        <f t="shared" si="74"/>
        <v>4601GT</v>
      </c>
      <c r="T1090" s="24"/>
      <c r="U1090" s="21"/>
      <c r="V1090" s="24"/>
      <c r="W1090" s="21"/>
      <c r="X1090" s="21"/>
      <c r="Y1090" s="21"/>
      <c r="Z1090" s="83"/>
      <c r="AA1090" s="83"/>
      <c r="AB1090" s="84"/>
      <c r="AC1090" s="85"/>
      <c r="AD1090" s="85"/>
      <c r="AE1090" s="86"/>
      <c r="AF1090" s="83"/>
    </row>
    <row r="1091" spans="1:32" customFormat="1" ht="40" customHeight="1" thickBot="1" x14ac:dyDescent="1.1000000000000001">
      <c r="A1091" s="28">
        <v>1</v>
      </c>
      <c r="B1091" s="270" t="s">
        <v>1295</v>
      </c>
      <c r="C1091" s="28">
        <v>1</v>
      </c>
      <c r="D1091" s="294">
        <v>971</v>
      </c>
      <c r="E1091" s="54">
        <f t="shared" si="76"/>
        <v>44851</v>
      </c>
      <c r="F1091" s="188">
        <v>44851</v>
      </c>
      <c r="G1091" s="360" t="s">
        <v>4581</v>
      </c>
      <c r="H1091" s="4" t="s">
        <v>1260</v>
      </c>
      <c r="I1091" s="11">
        <v>4602</v>
      </c>
      <c r="J1091" s="10" t="s">
        <v>112</v>
      </c>
      <c r="K1091" s="55" t="s">
        <v>4593</v>
      </c>
      <c r="L1091" s="185">
        <v>3</v>
      </c>
      <c r="M1091" s="339" t="s">
        <v>5076</v>
      </c>
      <c r="N1091" s="186"/>
      <c r="O1091" s="212"/>
      <c r="P1091" s="73" t="s">
        <v>2857</v>
      </c>
      <c r="Q1091" s="187">
        <f t="shared" si="75"/>
        <v>14.095855</v>
      </c>
      <c r="R1091" s="56" t="str">
        <f t="shared" si="73"/>
        <v>13,361</v>
      </c>
      <c r="S1091" s="342" t="str">
        <f t="shared" si="74"/>
        <v>4602GT</v>
      </c>
      <c r="T1091" s="24"/>
      <c r="U1091" s="21"/>
      <c r="V1091" s="24"/>
      <c r="W1091" s="21"/>
      <c r="X1091" s="21"/>
      <c r="Y1091" s="21"/>
      <c r="Z1091" s="83"/>
      <c r="AA1091" s="83"/>
      <c r="AB1091" s="84"/>
      <c r="AC1091" s="85"/>
      <c r="AD1091" s="85"/>
      <c r="AE1091" s="86"/>
      <c r="AF1091" s="83"/>
    </row>
    <row r="1092" spans="1:32" customFormat="1" ht="40" customHeight="1" thickBot="1" x14ac:dyDescent="1.1000000000000001">
      <c r="A1092" s="28">
        <v>1</v>
      </c>
      <c r="B1092" s="270" t="s">
        <v>1295</v>
      </c>
      <c r="C1092" s="28">
        <v>1</v>
      </c>
      <c r="D1092" s="294">
        <v>971</v>
      </c>
      <c r="E1092" s="54">
        <f t="shared" si="76"/>
        <v>44851</v>
      </c>
      <c r="F1092" s="188">
        <v>44851</v>
      </c>
      <c r="G1092" s="360" t="s">
        <v>4581</v>
      </c>
      <c r="H1092" s="4" t="s">
        <v>1260</v>
      </c>
      <c r="I1092" s="11">
        <v>4603</v>
      </c>
      <c r="J1092" s="10" t="s">
        <v>112</v>
      </c>
      <c r="K1092" s="55" t="s">
        <v>4594</v>
      </c>
      <c r="L1092" s="185">
        <v>3</v>
      </c>
      <c r="M1092" s="339" t="s">
        <v>5077</v>
      </c>
      <c r="N1092" s="186"/>
      <c r="O1092" s="212"/>
      <c r="P1092" s="73" t="s">
        <v>2858</v>
      </c>
      <c r="Q1092" s="187">
        <f t="shared" si="75"/>
        <v>14.095855</v>
      </c>
      <c r="R1092" s="56" t="str">
        <f t="shared" si="73"/>
        <v>13,361</v>
      </c>
      <c r="S1092" s="342" t="str">
        <f t="shared" si="74"/>
        <v>4603GT</v>
      </c>
      <c r="T1092" s="24"/>
      <c r="U1092" s="21"/>
      <c r="V1092" s="24"/>
      <c r="W1092" s="21"/>
      <c r="X1092" s="21"/>
      <c r="Y1092" s="21"/>
      <c r="Z1092" s="83"/>
      <c r="AA1092" s="83"/>
      <c r="AB1092" s="84"/>
      <c r="AC1092" s="85"/>
      <c r="AD1092" s="85"/>
      <c r="AE1092" s="86"/>
      <c r="AF1092" s="83"/>
    </row>
    <row r="1093" spans="1:32" customFormat="1" ht="40" customHeight="1" thickBot="1" x14ac:dyDescent="1.1000000000000001">
      <c r="A1093" s="28">
        <v>1</v>
      </c>
      <c r="B1093" s="270" t="s">
        <v>1295</v>
      </c>
      <c r="C1093" s="28">
        <v>1</v>
      </c>
      <c r="D1093" s="297">
        <v>971</v>
      </c>
      <c r="E1093" s="54">
        <f t="shared" si="76"/>
        <v>44851</v>
      </c>
      <c r="F1093" s="188">
        <v>44851</v>
      </c>
      <c r="G1093" s="360" t="s">
        <v>4581</v>
      </c>
      <c r="H1093" s="4" t="s">
        <v>1260</v>
      </c>
      <c r="I1093" s="14">
        <v>4604</v>
      </c>
      <c r="J1093" s="10" t="s">
        <v>112</v>
      </c>
      <c r="K1093" s="201" t="s">
        <v>4595</v>
      </c>
      <c r="L1093" s="185">
        <v>3</v>
      </c>
      <c r="M1093" s="339" t="s">
        <v>5078</v>
      </c>
      <c r="N1093" s="186"/>
      <c r="O1093" s="212"/>
      <c r="P1093" s="73" t="s">
        <v>2859</v>
      </c>
      <c r="Q1093" s="187">
        <f t="shared" si="75"/>
        <v>14.095855</v>
      </c>
      <c r="R1093" s="56" t="str">
        <f t="shared" si="73"/>
        <v>13,361</v>
      </c>
      <c r="S1093" s="342" t="str">
        <f t="shared" si="74"/>
        <v>4604GT</v>
      </c>
      <c r="T1093" s="24"/>
      <c r="U1093" s="21"/>
      <c r="V1093" s="24"/>
      <c r="W1093" s="21"/>
      <c r="X1093" s="21"/>
      <c r="Y1093" s="21"/>
      <c r="Z1093" s="83"/>
      <c r="AA1093" s="83"/>
      <c r="AB1093" s="84"/>
      <c r="AC1093" s="85"/>
      <c r="AD1093" s="85"/>
      <c r="AE1093" s="86"/>
      <c r="AF1093" s="83"/>
    </row>
    <row r="1094" spans="1:32" customFormat="1" ht="40" customHeight="1" thickBot="1" x14ac:dyDescent="1.1000000000000001">
      <c r="A1094" s="28">
        <v>1</v>
      </c>
      <c r="B1094" s="270" t="s">
        <v>1295</v>
      </c>
      <c r="C1094" s="28">
        <v>1</v>
      </c>
      <c r="D1094" s="294">
        <v>971</v>
      </c>
      <c r="E1094" s="54">
        <f t="shared" si="76"/>
        <v>44851</v>
      </c>
      <c r="F1094" s="188">
        <v>44851</v>
      </c>
      <c r="G1094" s="360" t="s">
        <v>4581</v>
      </c>
      <c r="H1094" s="4" t="s">
        <v>1260</v>
      </c>
      <c r="I1094" s="11">
        <v>4605</v>
      </c>
      <c r="J1094" s="10" t="s">
        <v>112</v>
      </c>
      <c r="K1094" s="55" t="s">
        <v>4596</v>
      </c>
      <c r="L1094" s="185">
        <v>3</v>
      </c>
      <c r="M1094" s="339" t="s">
        <v>5079</v>
      </c>
      <c r="N1094" s="186"/>
      <c r="O1094" s="212"/>
      <c r="P1094" s="73" t="s">
        <v>2860</v>
      </c>
      <c r="Q1094" s="187">
        <f t="shared" si="75"/>
        <v>14.095855</v>
      </c>
      <c r="R1094" s="56" t="str">
        <f t="shared" si="73"/>
        <v>13,361</v>
      </c>
      <c r="S1094" s="342" t="str">
        <f t="shared" si="74"/>
        <v>4605GT</v>
      </c>
      <c r="T1094" s="24"/>
      <c r="U1094" s="21"/>
      <c r="V1094" s="24"/>
      <c r="W1094" s="21"/>
      <c r="X1094" s="21"/>
      <c r="Y1094" s="21"/>
      <c r="Z1094" s="83"/>
      <c r="AA1094" s="83"/>
      <c r="AB1094" s="84"/>
      <c r="AC1094" s="85"/>
      <c r="AD1094" s="85"/>
      <c r="AE1094" s="86"/>
      <c r="AF1094" s="83"/>
    </row>
    <row r="1095" spans="1:32" customFormat="1" ht="40" customHeight="1" thickBot="1" x14ac:dyDescent="1.1000000000000001">
      <c r="A1095" s="28">
        <v>1</v>
      </c>
      <c r="B1095" s="270" t="s">
        <v>1295</v>
      </c>
      <c r="C1095" s="28">
        <v>1</v>
      </c>
      <c r="D1095" s="294">
        <v>971</v>
      </c>
      <c r="E1095" s="54">
        <f>SUM(F1095)</f>
        <v>44851</v>
      </c>
      <c r="F1095" s="188">
        <v>44851</v>
      </c>
      <c r="G1095" s="360" t="s">
        <v>4581</v>
      </c>
      <c r="H1095" s="4" t="s">
        <v>1260</v>
      </c>
      <c r="I1095" s="11">
        <v>4606</v>
      </c>
      <c r="J1095" s="10" t="s">
        <v>112</v>
      </c>
      <c r="K1095" s="55" t="s">
        <v>4597</v>
      </c>
      <c r="L1095" s="185">
        <v>3</v>
      </c>
      <c r="M1095" s="339" t="s">
        <v>5080</v>
      </c>
      <c r="N1095" s="186"/>
      <c r="O1095" s="212"/>
      <c r="P1095" s="73" t="s">
        <v>2861</v>
      </c>
      <c r="Q1095" s="187">
        <f t="shared" si="75"/>
        <v>14.095855</v>
      </c>
      <c r="R1095" s="56" t="str">
        <f t="shared" si="73"/>
        <v>13,361</v>
      </c>
      <c r="S1095" s="342" t="str">
        <f t="shared" si="74"/>
        <v>4606GT</v>
      </c>
      <c r="T1095" s="24"/>
      <c r="U1095" s="21"/>
      <c r="V1095" s="24"/>
      <c r="W1095" s="21"/>
      <c r="X1095" s="21"/>
      <c r="Y1095" s="21"/>
      <c r="Z1095" s="83"/>
      <c r="AA1095" s="83"/>
      <c r="AB1095" s="84"/>
      <c r="AC1095" s="85"/>
      <c r="AD1095" s="85"/>
      <c r="AE1095" s="86"/>
      <c r="AF1095" s="83"/>
    </row>
    <row r="1096" spans="1:32" customFormat="1" ht="40" customHeight="1" thickBot="1" x14ac:dyDescent="1.1000000000000001">
      <c r="A1096" s="28">
        <v>1</v>
      </c>
      <c r="B1096" s="270" t="s">
        <v>1295</v>
      </c>
      <c r="C1096" s="28">
        <v>1</v>
      </c>
      <c r="D1096" s="294">
        <v>973</v>
      </c>
      <c r="E1096" s="54">
        <f t="shared" si="76"/>
        <v>44172</v>
      </c>
      <c r="F1096" s="188">
        <v>44172</v>
      </c>
      <c r="G1096" s="360" t="s">
        <v>3554</v>
      </c>
      <c r="H1096" s="4" t="s">
        <v>1260</v>
      </c>
      <c r="I1096" s="11">
        <v>4701</v>
      </c>
      <c r="J1096" s="10" t="s">
        <v>140</v>
      </c>
      <c r="K1096" s="55" t="s">
        <v>4559</v>
      </c>
      <c r="L1096" s="185">
        <v>1</v>
      </c>
      <c r="M1096" s="339" t="s">
        <v>2129</v>
      </c>
      <c r="N1096" s="186"/>
      <c r="O1096" s="212"/>
      <c r="P1096" s="73" t="s">
        <v>2108</v>
      </c>
      <c r="Q1096" s="187">
        <f t="shared" si="75"/>
        <v>14.095855</v>
      </c>
      <c r="R1096" s="56" t="str">
        <f t="shared" si="73"/>
        <v>13,361</v>
      </c>
      <c r="S1096" s="342" t="str">
        <f t="shared" si="74"/>
        <v>4701SB</v>
      </c>
      <c r="T1096" s="24"/>
      <c r="U1096" s="21"/>
      <c r="V1096" s="24"/>
      <c r="W1096" s="21"/>
      <c r="X1096" s="21"/>
      <c r="Y1096" s="21"/>
      <c r="Z1096" s="83" t="s">
        <v>130</v>
      </c>
      <c r="AA1096" s="83" t="s">
        <v>131</v>
      </c>
      <c r="AB1096" s="84"/>
      <c r="AC1096" s="85"/>
      <c r="AD1096" s="85"/>
      <c r="AE1096" s="86"/>
      <c r="AF1096" s="83" t="s">
        <v>132</v>
      </c>
    </row>
    <row r="1097" spans="1:32" customFormat="1" ht="40" customHeight="1" thickBot="1" x14ac:dyDescent="1.1000000000000001">
      <c r="A1097" s="28">
        <v>1</v>
      </c>
      <c r="B1097" s="270" t="s">
        <v>1295</v>
      </c>
      <c r="C1097" s="28">
        <v>1</v>
      </c>
      <c r="D1097" s="294">
        <v>973</v>
      </c>
      <c r="E1097" s="54">
        <f t="shared" si="76"/>
        <v>44172</v>
      </c>
      <c r="F1097" s="188">
        <v>44172</v>
      </c>
      <c r="G1097" s="360" t="s">
        <v>3554</v>
      </c>
      <c r="H1097" s="4" t="s">
        <v>1260</v>
      </c>
      <c r="I1097" s="11">
        <v>4702</v>
      </c>
      <c r="J1097" s="10" t="s">
        <v>140</v>
      </c>
      <c r="K1097" s="55" t="s">
        <v>4560</v>
      </c>
      <c r="L1097" s="185">
        <v>1</v>
      </c>
      <c r="M1097" s="339" t="s">
        <v>2130</v>
      </c>
      <c r="N1097" s="186"/>
      <c r="O1097" s="212"/>
      <c r="P1097" s="73" t="s">
        <v>2109</v>
      </c>
      <c r="Q1097" s="187">
        <f t="shared" si="75"/>
        <v>14.095855</v>
      </c>
      <c r="R1097" s="56" t="str">
        <f t="shared" si="73"/>
        <v>13,361</v>
      </c>
      <c r="S1097" s="342" t="str">
        <f t="shared" si="74"/>
        <v>4702SB</v>
      </c>
      <c r="T1097" s="24"/>
      <c r="U1097" s="21"/>
      <c r="V1097" s="24"/>
      <c r="W1097" s="21"/>
      <c r="X1097" s="21"/>
      <c r="Y1097" s="21"/>
      <c r="Z1097" s="83" t="s">
        <v>130</v>
      </c>
      <c r="AA1097" s="83" t="s">
        <v>131</v>
      </c>
      <c r="AB1097" s="84"/>
      <c r="AC1097" s="85"/>
      <c r="AD1097" s="85"/>
      <c r="AE1097" s="86"/>
      <c r="AF1097" s="83" t="s">
        <v>132</v>
      </c>
    </row>
    <row r="1098" spans="1:32" s="3" customFormat="1" ht="40" customHeight="1" thickBot="1" x14ac:dyDescent="1.1000000000000001">
      <c r="A1098" s="28">
        <v>1</v>
      </c>
      <c r="B1098" s="270" t="s">
        <v>1295</v>
      </c>
      <c r="C1098" s="28">
        <v>1</v>
      </c>
      <c r="D1098" s="294">
        <v>973</v>
      </c>
      <c r="E1098" s="54">
        <f t="shared" si="76"/>
        <v>44172</v>
      </c>
      <c r="F1098" s="188">
        <v>44172</v>
      </c>
      <c r="G1098" s="360" t="s">
        <v>3554</v>
      </c>
      <c r="H1098" s="4" t="s">
        <v>1260</v>
      </c>
      <c r="I1098" s="11">
        <v>4703</v>
      </c>
      <c r="J1098" s="10" t="s">
        <v>140</v>
      </c>
      <c r="K1098" s="55" t="s">
        <v>4561</v>
      </c>
      <c r="L1098" s="185">
        <v>1</v>
      </c>
      <c r="M1098" s="339" t="s">
        <v>2131</v>
      </c>
      <c r="N1098" s="186"/>
      <c r="O1098" s="212"/>
      <c r="P1098" s="73" t="s">
        <v>2110</v>
      </c>
      <c r="Q1098" s="187">
        <f t="shared" si="75"/>
        <v>14.095855</v>
      </c>
      <c r="R1098" s="56" t="str">
        <f t="shared" si="73"/>
        <v>13,361</v>
      </c>
      <c r="S1098" s="342" t="str">
        <f t="shared" si="74"/>
        <v>4703SB</v>
      </c>
      <c r="T1098" s="24"/>
      <c r="U1098" s="21"/>
      <c r="V1098" s="24"/>
      <c r="W1098" s="21"/>
      <c r="X1098" s="21"/>
      <c r="Y1098" s="21"/>
      <c r="Z1098" s="83" t="s">
        <v>130</v>
      </c>
      <c r="AA1098" s="83" t="s">
        <v>131</v>
      </c>
      <c r="AB1098" s="84"/>
      <c r="AC1098" s="85"/>
      <c r="AD1098" s="85"/>
      <c r="AE1098" s="86"/>
      <c r="AF1098" s="83" t="s">
        <v>132</v>
      </c>
    </row>
    <row r="1099" spans="1:32" s="3" customFormat="1" ht="40" customHeight="1" thickBot="1" x14ac:dyDescent="1.1000000000000001">
      <c r="A1099" s="28">
        <v>1</v>
      </c>
      <c r="B1099" s="270" t="s">
        <v>1295</v>
      </c>
      <c r="C1099" s="28">
        <v>1</v>
      </c>
      <c r="D1099" s="294">
        <v>973</v>
      </c>
      <c r="E1099" s="54">
        <f t="shared" si="76"/>
        <v>44172</v>
      </c>
      <c r="F1099" s="188">
        <v>44172</v>
      </c>
      <c r="G1099" s="360" t="s">
        <v>3554</v>
      </c>
      <c r="H1099" s="4" t="s">
        <v>1260</v>
      </c>
      <c r="I1099" s="11">
        <v>4704</v>
      </c>
      <c r="J1099" s="10" t="s">
        <v>140</v>
      </c>
      <c r="K1099" s="55" t="s">
        <v>4562</v>
      </c>
      <c r="L1099" s="185">
        <v>1</v>
      </c>
      <c r="M1099" s="339" t="s">
        <v>2132</v>
      </c>
      <c r="N1099" s="186"/>
      <c r="O1099" s="212"/>
      <c r="P1099" s="73" t="s">
        <v>2111</v>
      </c>
      <c r="Q1099" s="187">
        <f t="shared" si="75"/>
        <v>14.095855</v>
      </c>
      <c r="R1099" s="56" t="str">
        <f t="shared" si="73"/>
        <v>13,361</v>
      </c>
      <c r="S1099" s="342" t="str">
        <f t="shared" si="74"/>
        <v>4704SB</v>
      </c>
      <c r="T1099" s="24"/>
      <c r="U1099" s="21"/>
      <c r="V1099" s="24"/>
      <c r="W1099" s="21"/>
      <c r="X1099" s="21"/>
      <c r="Y1099" s="21"/>
      <c r="Z1099" s="83" t="s">
        <v>130</v>
      </c>
      <c r="AA1099" s="83" t="s">
        <v>131</v>
      </c>
      <c r="AB1099" s="84"/>
      <c r="AC1099" s="85"/>
      <c r="AD1099" s="85"/>
      <c r="AE1099" s="86"/>
      <c r="AF1099" s="83" t="s">
        <v>132</v>
      </c>
    </row>
    <row r="1100" spans="1:32" customFormat="1" ht="40" customHeight="1" thickBot="1" x14ac:dyDescent="1.1000000000000001">
      <c r="A1100" s="28">
        <v>1</v>
      </c>
      <c r="B1100" s="270" t="s">
        <v>1295</v>
      </c>
      <c r="C1100" s="28">
        <v>1</v>
      </c>
      <c r="D1100" s="294">
        <v>973</v>
      </c>
      <c r="E1100" s="54">
        <f t="shared" si="76"/>
        <v>44172</v>
      </c>
      <c r="F1100" s="188">
        <v>44172</v>
      </c>
      <c r="G1100" s="360" t="s">
        <v>3554</v>
      </c>
      <c r="H1100" s="4" t="s">
        <v>1260</v>
      </c>
      <c r="I1100" s="11">
        <v>4705</v>
      </c>
      <c r="J1100" s="10" t="s">
        <v>140</v>
      </c>
      <c r="K1100" s="55" t="s">
        <v>4563</v>
      </c>
      <c r="L1100" s="185">
        <v>1</v>
      </c>
      <c r="M1100" s="339" t="s">
        <v>2133</v>
      </c>
      <c r="N1100" s="186"/>
      <c r="O1100" s="212"/>
      <c r="P1100" s="73" t="s">
        <v>2112</v>
      </c>
      <c r="Q1100" s="187">
        <f t="shared" si="75"/>
        <v>14.095855</v>
      </c>
      <c r="R1100" s="56" t="str">
        <f t="shared" si="73"/>
        <v>13,361</v>
      </c>
      <c r="S1100" s="342" t="str">
        <f t="shared" si="74"/>
        <v>4705SB</v>
      </c>
      <c r="T1100" s="25"/>
      <c r="U1100" s="21"/>
      <c r="V1100" s="24"/>
      <c r="W1100" s="21"/>
      <c r="X1100" s="21"/>
      <c r="Y1100" s="21"/>
      <c r="Z1100" s="83" t="s">
        <v>130</v>
      </c>
      <c r="AA1100" s="83" t="s">
        <v>131</v>
      </c>
      <c r="AB1100" s="84"/>
      <c r="AC1100" s="85"/>
      <c r="AD1100" s="85"/>
      <c r="AE1100" s="86"/>
      <c r="AF1100" s="83" t="s">
        <v>132</v>
      </c>
    </row>
    <row r="1101" spans="1:32" customFormat="1" ht="40" customHeight="1" thickBot="1" x14ac:dyDescent="1.1000000000000001">
      <c r="A1101" s="28">
        <v>1</v>
      </c>
      <c r="B1101" s="270" t="s">
        <v>1295</v>
      </c>
      <c r="C1101" s="28">
        <v>1</v>
      </c>
      <c r="D1101" s="294">
        <v>973</v>
      </c>
      <c r="E1101" s="54">
        <f t="shared" si="76"/>
        <v>44172</v>
      </c>
      <c r="F1101" s="188">
        <v>44172</v>
      </c>
      <c r="G1101" s="360" t="s">
        <v>3554</v>
      </c>
      <c r="H1101" s="4" t="s">
        <v>1260</v>
      </c>
      <c r="I1101" s="11">
        <v>4706</v>
      </c>
      <c r="J1101" s="10" t="s">
        <v>140</v>
      </c>
      <c r="K1101" s="55" t="s">
        <v>4564</v>
      </c>
      <c r="L1101" s="185">
        <v>1</v>
      </c>
      <c r="M1101" s="339" t="s">
        <v>2134</v>
      </c>
      <c r="N1101" s="186"/>
      <c r="O1101" s="212"/>
      <c r="P1101" s="73" t="s">
        <v>2113</v>
      </c>
      <c r="Q1101" s="187">
        <f t="shared" si="75"/>
        <v>14.095855</v>
      </c>
      <c r="R1101" s="56" t="str">
        <f t="shared" si="73"/>
        <v>13,361</v>
      </c>
      <c r="S1101" s="342" t="str">
        <f t="shared" ref="S1101:S1164" si="77">I1101&amp;""&amp;J1101</f>
        <v>4706SB</v>
      </c>
      <c r="T1101" s="25"/>
      <c r="U1101" s="21"/>
      <c r="V1101" s="24"/>
      <c r="W1101" s="21"/>
      <c r="X1101" s="21"/>
      <c r="Y1101" s="21"/>
      <c r="Z1101" s="83" t="s">
        <v>130</v>
      </c>
      <c r="AA1101" s="83" t="s">
        <v>131</v>
      </c>
      <c r="AB1101" s="84"/>
      <c r="AC1101" s="85"/>
      <c r="AD1101" s="85"/>
      <c r="AE1101" s="86"/>
      <c r="AF1101" s="83" t="s">
        <v>132</v>
      </c>
    </row>
    <row r="1102" spans="1:32" customFormat="1" ht="40" customHeight="1" thickBot="1" x14ac:dyDescent="1.1000000000000001">
      <c r="A1102" s="28">
        <v>1</v>
      </c>
      <c r="B1102" s="270" t="s">
        <v>1295</v>
      </c>
      <c r="C1102" s="28">
        <v>1</v>
      </c>
      <c r="D1102" s="294">
        <v>973</v>
      </c>
      <c r="E1102" s="54">
        <f t="shared" si="76"/>
        <v>44172</v>
      </c>
      <c r="F1102" s="188">
        <v>44172</v>
      </c>
      <c r="G1102" s="360" t="s">
        <v>3554</v>
      </c>
      <c r="H1102" s="4" t="s">
        <v>1260</v>
      </c>
      <c r="I1102" s="11">
        <v>4707</v>
      </c>
      <c r="J1102" s="10" t="s">
        <v>140</v>
      </c>
      <c r="K1102" s="55" t="s">
        <v>4565</v>
      </c>
      <c r="L1102" s="185">
        <v>1</v>
      </c>
      <c r="M1102" s="339" t="s">
        <v>2135</v>
      </c>
      <c r="N1102" s="186"/>
      <c r="O1102" s="212"/>
      <c r="P1102" s="73" t="s">
        <v>2114</v>
      </c>
      <c r="Q1102" s="187">
        <f t="shared" si="75"/>
        <v>14.095855</v>
      </c>
      <c r="R1102" s="56" t="str">
        <f t="shared" ref="R1102:R1165" si="78">IF($J1102="ETR","16,40",IF($J1102="OTR","16,40",IF($J1102="RTR","16,40",IF($H1102="M","8,44",IF($J1102="O","10,90",IF($J1102="E","10,90",IF($J1102="","10,90","13,361")))))))</f>
        <v>13,361</v>
      </c>
      <c r="S1102" s="342" t="str">
        <f t="shared" si="77"/>
        <v>4707SB</v>
      </c>
      <c r="T1102" s="24"/>
      <c r="U1102" s="21"/>
      <c r="V1102" s="24"/>
      <c r="W1102" s="21"/>
      <c r="X1102" s="21"/>
      <c r="Y1102" s="21"/>
      <c r="Z1102" s="83" t="s">
        <v>130</v>
      </c>
      <c r="AA1102" s="83" t="s">
        <v>131</v>
      </c>
      <c r="AB1102" s="84"/>
      <c r="AC1102" s="85"/>
      <c r="AD1102" s="85"/>
      <c r="AE1102" s="86"/>
      <c r="AF1102" s="83" t="s">
        <v>132</v>
      </c>
    </row>
    <row r="1103" spans="1:32" customFormat="1" ht="40" customHeight="1" thickBot="1" x14ac:dyDescent="1.1000000000000001">
      <c r="A1103" s="28">
        <v>1</v>
      </c>
      <c r="B1103" s="270" t="s">
        <v>1295</v>
      </c>
      <c r="C1103" s="28">
        <v>1</v>
      </c>
      <c r="D1103" s="294">
        <v>973</v>
      </c>
      <c r="E1103" s="54">
        <f t="shared" si="76"/>
        <v>44172</v>
      </c>
      <c r="F1103" s="188">
        <v>44172</v>
      </c>
      <c r="G1103" s="360" t="s">
        <v>3554</v>
      </c>
      <c r="H1103" s="4" t="s">
        <v>1260</v>
      </c>
      <c r="I1103" s="11">
        <v>4708</v>
      </c>
      <c r="J1103" s="10" t="s">
        <v>140</v>
      </c>
      <c r="K1103" s="55" t="s">
        <v>4566</v>
      </c>
      <c r="L1103" s="185">
        <v>1</v>
      </c>
      <c r="M1103" s="339" t="s">
        <v>2136</v>
      </c>
      <c r="N1103" s="186"/>
      <c r="O1103" s="212"/>
      <c r="P1103" s="73" t="s">
        <v>2115</v>
      </c>
      <c r="Q1103" s="187">
        <f t="shared" si="75"/>
        <v>14.095855</v>
      </c>
      <c r="R1103" s="56" t="str">
        <f t="shared" si="78"/>
        <v>13,361</v>
      </c>
      <c r="S1103" s="342" t="str">
        <f t="shared" si="77"/>
        <v>4708SB</v>
      </c>
      <c r="T1103" s="24"/>
      <c r="U1103" s="21"/>
      <c r="V1103" s="24"/>
      <c r="W1103" s="21"/>
      <c r="X1103" s="21"/>
      <c r="Y1103" s="21"/>
      <c r="Z1103" s="83" t="s">
        <v>130</v>
      </c>
      <c r="AA1103" s="83" t="s">
        <v>131</v>
      </c>
      <c r="AB1103" s="84"/>
      <c r="AC1103" s="85"/>
      <c r="AD1103" s="85"/>
      <c r="AE1103" s="86"/>
      <c r="AF1103" s="83" t="s">
        <v>132</v>
      </c>
    </row>
    <row r="1104" spans="1:32" customFormat="1" ht="40" customHeight="1" thickBot="1" x14ac:dyDescent="1.1000000000000001">
      <c r="A1104" s="28">
        <v>1</v>
      </c>
      <c r="B1104" s="270" t="s">
        <v>1295</v>
      </c>
      <c r="C1104" s="28">
        <v>1</v>
      </c>
      <c r="D1104" s="294">
        <v>973</v>
      </c>
      <c r="E1104" s="54">
        <f t="shared" si="76"/>
        <v>44172</v>
      </c>
      <c r="F1104" s="188">
        <v>44172</v>
      </c>
      <c r="G1104" s="360" t="s">
        <v>3554</v>
      </c>
      <c r="H1104" s="4" t="s">
        <v>1260</v>
      </c>
      <c r="I1104" s="11">
        <v>4709</v>
      </c>
      <c r="J1104" s="10" t="s">
        <v>140</v>
      </c>
      <c r="K1104" s="55" t="s">
        <v>4567</v>
      </c>
      <c r="L1104" s="185">
        <v>1</v>
      </c>
      <c r="M1104" s="339" t="s">
        <v>2137</v>
      </c>
      <c r="N1104" s="186"/>
      <c r="O1104" s="212"/>
      <c r="P1104" s="73" t="s">
        <v>2116</v>
      </c>
      <c r="Q1104" s="187">
        <f t="shared" si="75"/>
        <v>14.095855</v>
      </c>
      <c r="R1104" s="56" t="str">
        <f t="shared" si="78"/>
        <v>13,361</v>
      </c>
      <c r="S1104" s="342" t="str">
        <f t="shared" si="77"/>
        <v>4709SB</v>
      </c>
      <c r="T1104" s="24"/>
      <c r="U1104" s="21"/>
      <c r="V1104" s="24"/>
      <c r="W1104" s="21"/>
      <c r="X1104" s="21"/>
      <c r="Y1104" s="21"/>
      <c r="Z1104" s="83" t="s">
        <v>130</v>
      </c>
      <c r="AA1104" s="83" t="s">
        <v>131</v>
      </c>
      <c r="AB1104" s="84"/>
      <c r="AC1104" s="85"/>
      <c r="AD1104" s="85"/>
      <c r="AE1104" s="86"/>
      <c r="AF1104" s="83" t="s">
        <v>132</v>
      </c>
    </row>
    <row r="1105" spans="1:32" customFormat="1" ht="40" customHeight="1" thickBot="1" x14ac:dyDescent="1.1000000000000001">
      <c r="A1105" s="28">
        <v>1</v>
      </c>
      <c r="B1105" s="270" t="s">
        <v>1295</v>
      </c>
      <c r="C1105" s="28">
        <v>1</v>
      </c>
      <c r="D1105" s="294">
        <v>973</v>
      </c>
      <c r="E1105" s="54">
        <f t="shared" si="76"/>
        <v>44172</v>
      </c>
      <c r="F1105" s="188">
        <v>44172</v>
      </c>
      <c r="G1105" s="360" t="s">
        <v>3554</v>
      </c>
      <c r="H1105" s="4" t="s">
        <v>1260</v>
      </c>
      <c r="I1105" s="11">
        <v>4710</v>
      </c>
      <c r="J1105" s="10" t="s">
        <v>140</v>
      </c>
      <c r="K1105" s="55" t="s">
        <v>4568</v>
      </c>
      <c r="L1105" s="185">
        <v>1</v>
      </c>
      <c r="M1105" s="339" t="s">
        <v>2138</v>
      </c>
      <c r="N1105" s="186"/>
      <c r="O1105" s="212"/>
      <c r="P1105" s="73" t="s">
        <v>2117</v>
      </c>
      <c r="Q1105" s="187">
        <f t="shared" si="75"/>
        <v>14.095855</v>
      </c>
      <c r="R1105" s="56" t="str">
        <f t="shared" si="78"/>
        <v>13,361</v>
      </c>
      <c r="S1105" s="342" t="str">
        <f t="shared" si="77"/>
        <v>4710SB</v>
      </c>
      <c r="T1105" s="24"/>
      <c r="U1105" s="21"/>
      <c r="V1105" s="24"/>
      <c r="W1105" s="21"/>
      <c r="X1105" s="21"/>
      <c r="Y1105" s="21"/>
      <c r="Z1105" s="83" t="s">
        <v>130</v>
      </c>
      <c r="AA1105" s="83" t="s">
        <v>131</v>
      </c>
      <c r="AB1105" s="84"/>
      <c r="AC1105" s="85"/>
      <c r="AD1105" s="85"/>
      <c r="AE1105" s="86"/>
      <c r="AF1105" s="83" t="s">
        <v>132</v>
      </c>
    </row>
    <row r="1106" spans="1:32" customFormat="1" ht="40" customHeight="1" thickBot="1" x14ac:dyDescent="1.1000000000000001">
      <c r="A1106" s="28">
        <v>1</v>
      </c>
      <c r="B1106" s="270" t="s">
        <v>1295</v>
      </c>
      <c r="C1106" s="28">
        <v>1</v>
      </c>
      <c r="D1106" s="294">
        <v>973</v>
      </c>
      <c r="E1106" s="54">
        <f t="shared" si="76"/>
        <v>44172</v>
      </c>
      <c r="F1106" s="188">
        <v>44172</v>
      </c>
      <c r="G1106" s="360" t="s">
        <v>3554</v>
      </c>
      <c r="H1106" s="4" t="s">
        <v>1260</v>
      </c>
      <c r="I1106" s="11">
        <v>4711</v>
      </c>
      <c r="J1106" s="10" t="s">
        <v>140</v>
      </c>
      <c r="K1106" s="55" t="s">
        <v>4569</v>
      </c>
      <c r="L1106" s="185">
        <v>1</v>
      </c>
      <c r="M1106" s="339" t="s">
        <v>2139</v>
      </c>
      <c r="N1106" s="186"/>
      <c r="O1106" s="212"/>
      <c r="P1106" s="73" t="s">
        <v>2118</v>
      </c>
      <c r="Q1106" s="187">
        <f t="shared" si="75"/>
        <v>14.095855</v>
      </c>
      <c r="R1106" s="56" t="str">
        <f t="shared" si="78"/>
        <v>13,361</v>
      </c>
      <c r="S1106" s="342" t="str">
        <f t="shared" si="77"/>
        <v>4711SB</v>
      </c>
      <c r="T1106" s="24"/>
      <c r="U1106" s="21"/>
      <c r="V1106" s="24"/>
      <c r="W1106" s="21"/>
      <c r="X1106" s="21"/>
      <c r="Y1106" s="21"/>
      <c r="Z1106" s="83" t="s">
        <v>130</v>
      </c>
      <c r="AA1106" s="83" t="s">
        <v>131</v>
      </c>
      <c r="AB1106" s="84"/>
      <c r="AC1106" s="85"/>
      <c r="AD1106" s="85"/>
      <c r="AE1106" s="86"/>
      <c r="AF1106" s="83" t="s">
        <v>132</v>
      </c>
    </row>
    <row r="1107" spans="1:32" customFormat="1" ht="40" customHeight="1" thickBot="1" x14ac:dyDescent="1.1000000000000001">
      <c r="A1107" s="28">
        <v>1</v>
      </c>
      <c r="B1107" s="270" t="s">
        <v>1295</v>
      </c>
      <c r="C1107" s="28">
        <v>1</v>
      </c>
      <c r="D1107" s="294">
        <v>973</v>
      </c>
      <c r="E1107" s="54">
        <f t="shared" ref="E1107:E1118" si="79">SUM(F1107)</f>
        <v>44172</v>
      </c>
      <c r="F1107" s="188">
        <v>44172</v>
      </c>
      <c r="G1107" s="360" t="s">
        <v>3554</v>
      </c>
      <c r="H1107" s="4" t="s">
        <v>1260</v>
      </c>
      <c r="I1107" s="11">
        <v>4712</v>
      </c>
      <c r="J1107" s="10" t="s">
        <v>140</v>
      </c>
      <c r="K1107" s="55" t="s">
        <v>4570</v>
      </c>
      <c r="L1107" s="185">
        <v>1</v>
      </c>
      <c r="M1107" s="339" t="s">
        <v>2140</v>
      </c>
      <c r="N1107" s="186"/>
      <c r="O1107" s="212"/>
      <c r="P1107" s="73" t="s">
        <v>2119</v>
      </c>
      <c r="Q1107" s="187">
        <f t="shared" ref="Q1107:Q1181" si="80">R1107*R$2</f>
        <v>14.095855</v>
      </c>
      <c r="R1107" s="56" t="str">
        <f t="shared" si="78"/>
        <v>13,361</v>
      </c>
      <c r="S1107" s="342" t="str">
        <f t="shared" si="77"/>
        <v>4712SB</v>
      </c>
      <c r="T1107" s="24"/>
      <c r="U1107" s="21"/>
      <c r="V1107" s="24"/>
      <c r="W1107" s="21"/>
      <c r="X1107" s="21"/>
      <c r="Y1107" s="21"/>
      <c r="Z1107" s="83" t="s">
        <v>130</v>
      </c>
      <c r="AA1107" s="83" t="s">
        <v>131</v>
      </c>
      <c r="AB1107" s="84"/>
      <c r="AC1107" s="85"/>
      <c r="AD1107" s="85"/>
      <c r="AE1107" s="86"/>
      <c r="AF1107" s="83" t="s">
        <v>132</v>
      </c>
    </row>
    <row r="1108" spans="1:32" customFormat="1" ht="40" customHeight="1" thickBot="1" x14ac:dyDescent="1.1000000000000001">
      <c r="A1108" s="28">
        <v>1</v>
      </c>
      <c r="B1108" s="270" t="s">
        <v>1295</v>
      </c>
      <c r="C1108" s="28">
        <v>1</v>
      </c>
      <c r="D1108" s="294">
        <v>973</v>
      </c>
      <c r="E1108" s="54">
        <f t="shared" si="79"/>
        <v>44172</v>
      </c>
      <c r="F1108" s="188">
        <v>44172</v>
      </c>
      <c r="G1108" s="360" t="s">
        <v>3554</v>
      </c>
      <c r="H1108" s="4" t="s">
        <v>1260</v>
      </c>
      <c r="I1108" s="11">
        <v>4713</v>
      </c>
      <c r="J1108" s="10" t="s">
        <v>140</v>
      </c>
      <c r="K1108" s="55" t="s">
        <v>4571</v>
      </c>
      <c r="L1108" s="185">
        <v>1</v>
      </c>
      <c r="M1108" s="339" t="s">
        <v>2141</v>
      </c>
      <c r="N1108" s="186"/>
      <c r="O1108" s="212"/>
      <c r="P1108" s="73" t="s">
        <v>2120</v>
      </c>
      <c r="Q1108" s="187">
        <f t="shared" si="80"/>
        <v>14.095855</v>
      </c>
      <c r="R1108" s="56" t="str">
        <f t="shared" si="78"/>
        <v>13,361</v>
      </c>
      <c r="S1108" s="342" t="str">
        <f t="shared" si="77"/>
        <v>4713SB</v>
      </c>
      <c r="T1108" s="24"/>
      <c r="U1108" s="21"/>
      <c r="V1108" s="24"/>
      <c r="W1108" s="21"/>
      <c r="X1108" s="21"/>
      <c r="Y1108" s="21"/>
      <c r="Z1108" s="83" t="s">
        <v>130</v>
      </c>
      <c r="AA1108" s="83" t="s">
        <v>131</v>
      </c>
      <c r="AB1108" s="84"/>
      <c r="AC1108" s="85"/>
      <c r="AD1108" s="85"/>
      <c r="AE1108" s="86"/>
      <c r="AF1108" s="83" t="s">
        <v>132</v>
      </c>
    </row>
    <row r="1109" spans="1:32" customFormat="1" ht="40" customHeight="1" thickBot="1" x14ac:dyDescent="1.1000000000000001">
      <c r="A1109" s="28">
        <v>1</v>
      </c>
      <c r="B1109" s="270" t="s">
        <v>1295</v>
      </c>
      <c r="C1109" s="28">
        <v>1</v>
      </c>
      <c r="D1109" s="294">
        <v>973</v>
      </c>
      <c r="E1109" s="54">
        <f t="shared" si="79"/>
        <v>44172</v>
      </c>
      <c r="F1109" s="188">
        <v>44172</v>
      </c>
      <c r="G1109" s="360" t="s">
        <v>3554</v>
      </c>
      <c r="H1109" s="4" t="s">
        <v>1260</v>
      </c>
      <c r="I1109" s="11">
        <v>4715</v>
      </c>
      <c r="J1109" s="10" t="s">
        <v>140</v>
      </c>
      <c r="K1109" s="55" t="s">
        <v>4572</v>
      </c>
      <c r="L1109" s="185">
        <v>1</v>
      </c>
      <c r="M1109" s="339" t="s">
        <v>2142</v>
      </c>
      <c r="N1109" s="186"/>
      <c r="O1109" s="212"/>
      <c r="P1109" s="73" t="s">
        <v>2121</v>
      </c>
      <c r="Q1109" s="187">
        <f t="shared" si="80"/>
        <v>14.095855</v>
      </c>
      <c r="R1109" s="56" t="str">
        <f t="shared" si="78"/>
        <v>13,361</v>
      </c>
      <c r="S1109" s="342" t="str">
        <f t="shared" si="77"/>
        <v>4715SB</v>
      </c>
      <c r="T1109" s="24"/>
      <c r="U1109" s="21"/>
      <c r="V1109" s="24"/>
      <c r="W1109" s="21"/>
      <c r="X1109" s="21"/>
      <c r="Y1109" s="21"/>
      <c r="Z1109" s="83" t="s">
        <v>130</v>
      </c>
      <c r="AA1109" s="83" t="s">
        <v>131</v>
      </c>
      <c r="AB1109" s="84"/>
      <c r="AC1109" s="85"/>
      <c r="AD1109" s="85"/>
      <c r="AE1109" s="86"/>
      <c r="AF1109" s="83" t="s">
        <v>132</v>
      </c>
    </row>
    <row r="1110" spans="1:32" customFormat="1" ht="40" customHeight="1" thickBot="1" x14ac:dyDescent="1.1000000000000001">
      <c r="A1110" s="28">
        <v>1</v>
      </c>
      <c r="B1110" s="270" t="s">
        <v>1295</v>
      </c>
      <c r="C1110" s="28">
        <v>1</v>
      </c>
      <c r="D1110" s="294">
        <v>973</v>
      </c>
      <c r="E1110" s="54">
        <f t="shared" si="79"/>
        <v>44172</v>
      </c>
      <c r="F1110" s="188">
        <v>44172</v>
      </c>
      <c r="G1110" s="360" t="s">
        <v>3554</v>
      </c>
      <c r="H1110" s="4" t="s">
        <v>1260</v>
      </c>
      <c r="I1110" s="11">
        <v>4716</v>
      </c>
      <c r="J1110" s="10" t="s">
        <v>140</v>
      </c>
      <c r="K1110" s="55" t="s">
        <v>4573</v>
      </c>
      <c r="L1110" s="185">
        <v>1</v>
      </c>
      <c r="M1110" s="339" t="s">
        <v>5069</v>
      </c>
      <c r="N1110" s="186"/>
      <c r="O1110" s="212"/>
      <c r="P1110" s="73" t="s">
        <v>2122</v>
      </c>
      <c r="Q1110" s="187">
        <f t="shared" si="80"/>
        <v>14.095855</v>
      </c>
      <c r="R1110" s="56" t="str">
        <f t="shared" si="78"/>
        <v>13,361</v>
      </c>
      <c r="S1110" s="342" t="str">
        <f t="shared" si="77"/>
        <v>4716SB</v>
      </c>
      <c r="T1110" s="24"/>
      <c r="U1110" s="21"/>
      <c r="V1110" s="24"/>
      <c r="W1110" s="21"/>
      <c r="X1110" s="21"/>
      <c r="Y1110" s="21"/>
      <c r="Z1110" s="83" t="s">
        <v>130</v>
      </c>
      <c r="AA1110" s="83" t="s">
        <v>131</v>
      </c>
      <c r="AB1110" s="84"/>
      <c r="AC1110" s="85"/>
      <c r="AD1110" s="85"/>
      <c r="AE1110" s="86"/>
      <c r="AF1110" s="83" t="s">
        <v>132</v>
      </c>
    </row>
    <row r="1111" spans="1:32" customFormat="1" ht="40" customHeight="1" thickBot="1" x14ac:dyDescent="1.1000000000000001">
      <c r="A1111" s="28">
        <v>1</v>
      </c>
      <c r="B1111" s="270" t="s">
        <v>1295</v>
      </c>
      <c r="C1111" s="28">
        <v>1</v>
      </c>
      <c r="D1111" s="294">
        <v>973</v>
      </c>
      <c r="E1111" s="54">
        <f t="shared" si="79"/>
        <v>44172</v>
      </c>
      <c r="F1111" s="188">
        <v>44172</v>
      </c>
      <c r="G1111" s="360" t="s">
        <v>3554</v>
      </c>
      <c r="H1111" s="4" t="s">
        <v>1260</v>
      </c>
      <c r="I1111" s="11">
        <v>4717</v>
      </c>
      <c r="J1111" s="10" t="s">
        <v>140</v>
      </c>
      <c r="K1111" s="55" t="s">
        <v>4574</v>
      </c>
      <c r="L1111" s="185">
        <v>1</v>
      </c>
      <c r="M1111" s="339" t="s">
        <v>2143</v>
      </c>
      <c r="N1111" s="186"/>
      <c r="O1111" s="212"/>
      <c r="P1111" s="73" t="s">
        <v>2123</v>
      </c>
      <c r="Q1111" s="187">
        <f t="shared" si="80"/>
        <v>14.095855</v>
      </c>
      <c r="R1111" s="56" t="str">
        <f t="shared" si="78"/>
        <v>13,361</v>
      </c>
      <c r="S1111" s="342" t="str">
        <f t="shared" si="77"/>
        <v>4717SB</v>
      </c>
      <c r="T1111" s="24"/>
      <c r="U1111" s="21"/>
      <c r="V1111" s="24"/>
      <c r="W1111" s="21"/>
      <c r="X1111" s="21"/>
      <c r="Y1111" s="21"/>
      <c r="Z1111" s="83" t="s">
        <v>130</v>
      </c>
      <c r="AA1111" s="83" t="s">
        <v>131</v>
      </c>
      <c r="AB1111" s="84"/>
      <c r="AC1111" s="85"/>
      <c r="AD1111" s="85"/>
      <c r="AE1111" s="86"/>
      <c r="AF1111" s="83" t="s">
        <v>132</v>
      </c>
    </row>
    <row r="1112" spans="1:32" customFormat="1" ht="40" customHeight="1" thickBot="1" x14ac:dyDescent="1.1000000000000001">
      <c r="A1112" s="28">
        <v>1</v>
      </c>
      <c r="B1112" s="270" t="s">
        <v>1295</v>
      </c>
      <c r="C1112" s="28">
        <v>1</v>
      </c>
      <c r="D1112" s="294">
        <v>973</v>
      </c>
      <c r="E1112" s="54">
        <f t="shared" si="79"/>
        <v>44172</v>
      </c>
      <c r="F1112" s="188">
        <v>44172</v>
      </c>
      <c r="G1112" s="360" t="s">
        <v>3554</v>
      </c>
      <c r="H1112" s="4" t="s">
        <v>1260</v>
      </c>
      <c r="I1112" s="11">
        <v>4720</v>
      </c>
      <c r="J1112" s="10" t="s">
        <v>140</v>
      </c>
      <c r="K1112" s="55" t="s">
        <v>4575</v>
      </c>
      <c r="L1112" s="185">
        <v>1</v>
      </c>
      <c r="M1112" s="339" t="s">
        <v>5070</v>
      </c>
      <c r="N1112" s="186"/>
      <c r="O1112" s="212"/>
      <c r="P1112" s="73" t="s">
        <v>2124</v>
      </c>
      <c r="Q1112" s="187">
        <f t="shared" si="80"/>
        <v>14.095855</v>
      </c>
      <c r="R1112" s="56" t="str">
        <f t="shared" si="78"/>
        <v>13,361</v>
      </c>
      <c r="S1112" s="342" t="str">
        <f t="shared" si="77"/>
        <v>4720SB</v>
      </c>
      <c r="T1112" s="24"/>
      <c r="U1112" s="21"/>
      <c r="V1112" s="24"/>
      <c r="W1112" s="21"/>
      <c r="X1112" s="21"/>
      <c r="Y1112" s="21"/>
      <c r="Z1112" s="83" t="s">
        <v>130</v>
      </c>
      <c r="AA1112" s="83" t="s">
        <v>131</v>
      </c>
      <c r="AB1112" s="84"/>
      <c r="AC1112" s="85"/>
      <c r="AD1112" s="85"/>
      <c r="AE1112" s="86"/>
      <c r="AF1112" s="83" t="s">
        <v>132</v>
      </c>
    </row>
    <row r="1113" spans="1:32" customFormat="1" ht="40" customHeight="1" thickBot="1" x14ac:dyDescent="1.1000000000000001">
      <c r="A1113" s="28">
        <v>1</v>
      </c>
      <c r="B1113" s="270" t="s">
        <v>1295</v>
      </c>
      <c r="C1113" s="28">
        <v>1</v>
      </c>
      <c r="D1113" s="294">
        <v>973</v>
      </c>
      <c r="E1113" s="54">
        <f t="shared" si="79"/>
        <v>44172</v>
      </c>
      <c r="F1113" s="188">
        <v>44172</v>
      </c>
      <c r="G1113" s="360" t="s">
        <v>3554</v>
      </c>
      <c r="H1113" s="4" t="s">
        <v>1260</v>
      </c>
      <c r="I1113" s="11">
        <v>4722</v>
      </c>
      <c r="J1113" s="10" t="s">
        <v>140</v>
      </c>
      <c r="K1113" s="55" t="s">
        <v>4576</v>
      </c>
      <c r="L1113" s="185">
        <v>1</v>
      </c>
      <c r="M1113" s="339" t="s">
        <v>5071</v>
      </c>
      <c r="N1113" s="186"/>
      <c r="O1113" s="212"/>
      <c r="P1113" s="73" t="s">
        <v>2125</v>
      </c>
      <c r="Q1113" s="187">
        <f t="shared" si="80"/>
        <v>14.095855</v>
      </c>
      <c r="R1113" s="56" t="str">
        <f t="shared" si="78"/>
        <v>13,361</v>
      </c>
      <c r="S1113" s="342" t="str">
        <f t="shared" si="77"/>
        <v>4722SB</v>
      </c>
      <c r="T1113" s="24"/>
      <c r="U1113" s="21"/>
      <c r="V1113" s="24"/>
      <c r="W1113" s="21"/>
      <c r="X1113" s="21"/>
      <c r="Y1113" s="21"/>
      <c r="Z1113" s="83" t="s">
        <v>130</v>
      </c>
      <c r="AA1113" s="83" t="s">
        <v>131</v>
      </c>
      <c r="AB1113" s="84"/>
      <c r="AC1113" s="85"/>
      <c r="AD1113" s="85"/>
      <c r="AE1113" s="86"/>
      <c r="AF1113" s="83" t="s">
        <v>132</v>
      </c>
    </row>
    <row r="1114" spans="1:32" customFormat="1" ht="40" customHeight="1" thickBot="1" x14ac:dyDescent="1.1000000000000001">
      <c r="A1114" s="28">
        <v>1</v>
      </c>
      <c r="B1114" s="270" t="s">
        <v>1295</v>
      </c>
      <c r="C1114" s="28">
        <v>1</v>
      </c>
      <c r="D1114" s="294">
        <v>973</v>
      </c>
      <c r="E1114" s="54">
        <f t="shared" si="79"/>
        <v>44172</v>
      </c>
      <c r="F1114" s="188">
        <v>44172</v>
      </c>
      <c r="G1114" s="360" t="s">
        <v>3554</v>
      </c>
      <c r="H1114" s="4" t="s">
        <v>1260</v>
      </c>
      <c r="I1114" s="11">
        <v>4723</v>
      </c>
      <c r="J1114" s="10" t="s">
        <v>140</v>
      </c>
      <c r="K1114" s="55" t="s">
        <v>4577</v>
      </c>
      <c r="L1114" s="185">
        <v>1</v>
      </c>
      <c r="M1114" s="339" t="s">
        <v>5072</v>
      </c>
      <c r="N1114" s="186"/>
      <c r="O1114" s="212"/>
      <c r="P1114" s="73" t="s">
        <v>2126</v>
      </c>
      <c r="Q1114" s="187">
        <f t="shared" si="80"/>
        <v>14.095855</v>
      </c>
      <c r="R1114" s="56" t="str">
        <f t="shared" si="78"/>
        <v>13,361</v>
      </c>
      <c r="S1114" s="342" t="str">
        <f t="shared" si="77"/>
        <v>4723SB</v>
      </c>
      <c r="T1114" s="24"/>
      <c r="U1114" s="21"/>
      <c r="V1114" s="24"/>
      <c r="W1114" s="21"/>
      <c r="X1114" s="21"/>
      <c r="Y1114" s="21"/>
      <c r="Z1114" s="83" t="s">
        <v>130</v>
      </c>
      <c r="AA1114" s="83" t="s">
        <v>131</v>
      </c>
      <c r="AB1114" s="84"/>
      <c r="AC1114" s="85"/>
      <c r="AD1114" s="85"/>
      <c r="AE1114" s="86"/>
      <c r="AF1114" s="83" t="s">
        <v>132</v>
      </c>
    </row>
    <row r="1115" spans="1:32" customFormat="1" ht="40" customHeight="1" thickBot="1" x14ac:dyDescent="1.1000000000000001">
      <c r="A1115" s="28">
        <v>1</v>
      </c>
      <c r="B1115" s="270" t="s">
        <v>1295</v>
      </c>
      <c r="C1115" s="28">
        <v>1</v>
      </c>
      <c r="D1115" s="294">
        <v>973</v>
      </c>
      <c r="E1115" s="54">
        <f t="shared" si="79"/>
        <v>44172</v>
      </c>
      <c r="F1115" s="188">
        <v>44172</v>
      </c>
      <c r="G1115" s="360" t="s">
        <v>3554</v>
      </c>
      <c r="H1115" s="4" t="s">
        <v>1260</v>
      </c>
      <c r="I1115" s="11">
        <v>4724</v>
      </c>
      <c r="J1115" s="10" t="s">
        <v>140</v>
      </c>
      <c r="K1115" s="55" t="s">
        <v>4578</v>
      </c>
      <c r="L1115" s="185">
        <v>1</v>
      </c>
      <c r="M1115" s="339" t="s">
        <v>5073</v>
      </c>
      <c r="N1115" s="186"/>
      <c r="O1115" s="212"/>
      <c r="P1115" s="73" t="s">
        <v>2127</v>
      </c>
      <c r="Q1115" s="187">
        <f t="shared" si="80"/>
        <v>14.095855</v>
      </c>
      <c r="R1115" s="56" t="str">
        <f t="shared" si="78"/>
        <v>13,361</v>
      </c>
      <c r="S1115" s="342" t="str">
        <f t="shared" si="77"/>
        <v>4724SB</v>
      </c>
      <c r="T1115" s="24"/>
      <c r="U1115" s="21"/>
      <c r="V1115" s="24"/>
      <c r="W1115" s="21"/>
      <c r="X1115" s="21"/>
      <c r="Y1115" s="21"/>
      <c r="Z1115" s="83" t="s">
        <v>130</v>
      </c>
      <c r="AA1115" s="83" t="s">
        <v>131</v>
      </c>
      <c r="AB1115" s="84"/>
      <c r="AC1115" s="85"/>
      <c r="AD1115" s="85"/>
      <c r="AE1115" s="86"/>
      <c r="AF1115" s="83" t="s">
        <v>132</v>
      </c>
    </row>
    <row r="1116" spans="1:32" s="3" customFormat="1" ht="40" customHeight="1" thickBot="1" x14ac:dyDescent="1.1000000000000001">
      <c r="A1116" s="28">
        <v>1</v>
      </c>
      <c r="B1116" s="270" t="s">
        <v>1295</v>
      </c>
      <c r="C1116" s="28">
        <v>1</v>
      </c>
      <c r="D1116" s="294">
        <v>975</v>
      </c>
      <c r="E1116" s="54">
        <f t="shared" si="79"/>
        <v>44172</v>
      </c>
      <c r="F1116" s="188">
        <v>44172</v>
      </c>
      <c r="G1116" s="360" t="s">
        <v>3554</v>
      </c>
      <c r="H1116" s="4" t="s">
        <v>1260</v>
      </c>
      <c r="I1116" s="11">
        <v>4798</v>
      </c>
      <c r="J1116" s="10" t="s">
        <v>140</v>
      </c>
      <c r="K1116" s="55" t="s">
        <v>4579</v>
      </c>
      <c r="L1116" s="185">
        <v>1</v>
      </c>
      <c r="M1116" s="338" t="s">
        <v>5074</v>
      </c>
      <c r="N1116" s="186"/>
      <c r="O1116" s="212"/>
      <c r="P1116" s="221" t="s">
        <v>2128</v>
      </c>
      <c r="Q1116" s="187">
        <f t="shared" si="80"/>
        <v>14.095855</v>
      </c>
      <c r="R1116" s="56" t="str">
        <f t="shared" si="78"/>
        <v>13,361</v>
      </c>
      <c r="S1116" s="342" t="str">
        <f t="shared" si="77"/>
        <v>4798SB</v>
      </c>
      <c r="T1116" s="24"/>
      <c r="U1116" s="21"/>
      <c r="V1116" s="24"/>
      <c r="W1116" s="21"/>
      <c r="X1116" s="21"/>
      <c r="Y1116" s="21"/>
      <c r="Z1116" s="83" t="s">
        <v>130</v>
      </c>
      <c r="AA1116" s="83" t="s">
        <v>131</v>
      </c>
      <c r="AB1116" s="84"/>
      <c r="AC1116" s="85"/>
      <c r="AD1116" s="85"/>
      <c r="AE1116" s="86"/>
      <c r="AF1116" s="83" t="s">
        <v>132</v>
      </c>
    </row>
    <row r="1117" spans="1:32" s="3" customFormat="1" ht="40" customHeight="1" thickBot="1" x14ac:dyDescent="1.1000000000000001">
      <c r="A1117" s="28">
        <v>1</v>
      </c>
      <c r="B1117" s="270" t="s">
        <v>1295</v>
      </c>
      <c r="C1117" s="28">
        <v>1</v>
      </c>
      <c r="D1117" s="294">
        <v>986</v>
      </c>
      <c r="E1117" s="54">
        <f t="shared" si="79"/>
        <v>39493</v>
      </c>
      <c r="F1117" s="188">
        <v>39493</v>
      </c>
      <c r="G1117" s="360" t="s">
        <v>4581</v>
      </c>
      <c r="H1117" s="4" t="s">
        <v>1260</v>
      </c>
      <c r="I1117" s="11" t="s">
        <v>2145</v>
      </c>
      <c r="J1117" s="10"/>
      <c r="K1117" s="55" t="s">
        <v>4598</v>
      </c>
      <c r="L1117" s="185">
        <v>2</v>
      </c>
      <c r="M1117" s="338" t="s">
        <v>1824</v>
      </c>
      <c r="N1117" s="192"/>
      <c r="O1117" s="214"/>
      <c r="P1117" s="73" t="s">
        <v>0</v>
      </c>
      <c r="Q1117" s="187">
        <f t="shared" si="80"/>
        <v>11.499499999999999</v>
      </c>
      <c r="R1117" s="56" t="str">
        <f t="shared" si="78"/>
        <v>10,90</v>
      </c>
      <c r="S1117" s="342" t="str">
        <f t="shared" si="77"/>
        <v>M4901</v>
      </c>
      <c r="T1117" s="25"/>
      <c r="U1117" s="21"/>
      <c r="V1117" s="24"/>
      <c r="W1117" s="21"/>
      <c r="X1117" s="21"/>
      <c r="Y1117" s="21"/>
      <c r="Z1117" s="83" t="s">
        <v>130</v>
      </c>
      <c r="AA1117" s="83" t="s">
        <v>131</v>
      </c>
      <c r="AB1117" s="84"/>
      <c r="AC1117" s="85"/>
      <c r="AD1117" s="85"/>
      <c r="AE1117" s="86"/>
      <c r="AF1117" s="83" t="s">
        <v>132</v>
      </c>
    </row>
    <row r="1118" spans="1:32" s="3" customFormat="1" ht="40" customHeight="1" thickBot="1" x14ac:dyDescent="1.1000000000000001">
      <c r="A1118" s="28">
        <v>1</v>
      </c>
      <c r="B1118" s="270" t="s">
        <v>1295</v>
      </c>
      <c r="C1118" s="28">
        <v>1</v>
      </c>
      <c r="D1118" s="294">
        <v>986</v>
      </c>
      <c r="E1118" s="54">
        <f t="shared" si="79"/>
        <v>39493</v>
      </c>
      <c r="F1118" s="188">
        <v>39493</v>
      </c>
      <c r="G1118" s="360" t="s">
        <v>4581</v>
      </c>
      <c r="H1118" s="4" t="s">
        <v>1260</v>
      </c>
      <c r="I1118" s="11" t="s">
        <v>2146</v>
      </c>
      <c r="J1118" s="10"/>
      <c r="K1118" s="55" t="s">
        <v>4599</v>
      </c>
      <c r="L1118" s="185">
        <v>2</v>
      </c>
      <c r="M1118" s="338" t="s">
        <v>1825</v>
      </c>
      <c r="N1118" s="192"/>
      <c r="O1118" s="214"/>
      <c r="P1118" s="73" t="s">
        <v>1</v>
      </c>
      <c r="Q1118" s="187">
        <f t="shared" si="80"/>
        <v>11.499499999999999</v>
      </c>
      <c r="R1118" s="56" t="str">
        <f t="shared" si="78"/>
        <v>10,90</v>
      </c>
      <c r="S1118" s="342" t="str">
        <f t="shared" si="77"/>
        <v>M4902</v>
      </c>
      <c r="T1118" s="25"/>
      <c r="U1118" s="21"/>
      <c r="V1118" s="24"/>
      <c r="W1118" s="21"/>
      <c r="X1118" s="21"/>
      <c r="Y1118" s="21"/>
      <c r="Z1118" s="83" t="s">
        <v>130</v>
      </c>
      <c r="AA1118" s="83" t="s">
        <v>131</v>
      </c>
      <c r="AB1118" s="84"/>
      <c r="AC1118" s="85"/>
      <c r="AD1118" s="85"/>
      <c r="AE1118" s="86"/>
      <c r="AF1118" s="83" t="s">
        <v>132</v>
      </c>
    </row>
    <row r="1119" spans="1:32" s="3" customFormat="1" ht="40" customHeight="1" thickBot="1" x14ac:dyDescent="1.1000000000000001">
      <c r="A1119" s="28">
        <v>13</v>
      </c>
      <c r="B1119" s="270" t="s">
        <v>58</v>
      </c>
      <c r="C1119" s="28">
        <v>3</v>
      </c>
      <c r="D1119" s="294">
        <v>56</v>
      </c>
      <c r="E1119" s="54">
        <f>SUM(F1119)</f>
        <v>44235</v>
      </c>
      <c r="F1119" s="188">
        <v>44235</v>
      </c>
      <c r="G1119" s="360" t="s">
        <v>4601</v>
      </c>
      <c r="H1119" s="4" t="s">
        <v>1260</v>
      </c>
      <c r="I1119" s="9">
        <v>921</v>
      </c>
      <c r="J1119" s="10" t="s">
        <v>134</v>
      </c>
      <c r="K1119" s="55" t="s">
        <v>4600</v>
      </c>
      <c r="L1119" s="185">
        <v>2</v>
      </c>
      <c r="M1119" s="338" t="s">
        <v>5081</v>
      </c>
      <c r="N1119" s="204"/>
      <c r="O1119" s="238"/>
      <c r="P1119" s="73" t="s">
        <v>2171</v>
      </c>
      <c r="Q1119" s="187">
        <f t="shared" si="80"/>
        <v>17.301999999999996</v>
      </c>
      <c r="R1119" s="56" t="str">
        <f t="shared" si="78"/>
        <v>16,40</v>
      </c>
      <c r="S1119" s="342" t="str">
        <f t="shared" si="77"/>
        <v>921OTR</v>
      </c>
      <c r="T1119" s="25"/>
      <c r="U1119" s="21"/>
      <c r="V1119" s="24"/>
      <c r="W1119" s="21"/>
      <c r="X1119" s="21"/>
      <c r="Y1119" s="21"/>
      <c r="Z1119" s="83" t="s">
        <v>130</v>
      </c>
      <c r="AA1119" s="83" t="s">
        <v>131</v>
      </c>
      <c r="AB1119" s="84"/>
      <c r="AC1119" s="85"/>
      <c r="AD1119" s="85"/>
      <c r="AE1119" s="86"/>
      <c r="AF1119" s="83" t="s">
        <v>132</v>
      </c>
    </row>
    <row r="1120" spans="1:32" s="3" customFormat="1" ht="40" customHeight="1" thickBot="1" x14ac:dyDescent="1.1000000000000001">
      <c r="A1120" s="28">
        <v>15</v>
      </c>
      <c r="B1120" s="270" t="s">
        <v>68</v>
      </c>
      <c r="C1120" s="28">
        <v>5</v>
      </c>
      <c r="D1120" s="294">
        <v>64</v>
      </c>
      <c r="E1120" s="54">
        <f>SUM(F1120)</f>
        <v>44347</v>
      </c>
      <c r="F1120" s="188">
        <v>44347</v>
      </c>
      <c r="G1120" s="360" t="s">
        <v>4601</v>
      </c>
      <c r="H1120" s="4" t="s">
        <v>1260</v>
      </c>
      <c r="I1120" s="11">
        <v>1547</v>
      </c>
      <c r="J1120" s="10" t="s">
        <v>134</v>
      </c>
      <c r="K1120" s="55" t="s">
        <v>4602</v>
      </c>
      <c r="L1120" s="185">
        <v>3</v>
      </c>
      <c r="M1120" s="338" t="s">
        <v>5082</v>
      </c>
      <c r="N1120" s="204"/>
      <c r="O1120" s="238"/>
      <c r="P1120" s="73" t="s">
        <v>2216</v>
      </c>
      <c r="Q1120" s="187">
        <f t="shared" si="80"/>
        <v>17.301999999999996</v>
      </c>
      <c r="R1120" s="56" t="str">
        <f t="shared" si="78"/>
        <v>16,40</v>
      </c>
      <c r="S1120" s="342" t="str">
        <f t="shared" si="77"/>
        <v>1547OTR</v>
      </c>
      <c r="T1120" s="25"/>
      <c r="U1120" s="21"/>
      <c r="V1120" s="24"/>
      <c r="W1120" s="21"/>
      <c r="X1120" s="21"/>
      <c r="Y1120" s="21"/>
      <c r="Z1120" s="83" t="s">
        <v>130</v>
      </c>
      <c r="AA1120" s="83" t="s">
        <v>131</v>
      </c>
      <c r="AB1120" s="84"/>
      <c r="AC1120" s="85"/>
      <c r="AD1120" s="85"/>
      <c r="AE1120" s="86"/>
      <c r="AF1120" s="83" t="s">
        <v>132</v>
      </c>
    </row>
    <row r="1121" spans="1:32" customFormat="1" ht="40" customHeight="1" x14ac:dyDescent="1.05">
      <c r="A1121" s="28">
        <v>16</v>
      </c>
      <c r="B1121" s="270" t="s">
        <v>2619</v>
      </c>
      <c r="C1121" s="28">
        <v>5</v>
      </c>
      <c r="D1121" s="294" t="s">
        <v>2620</v>
      </c>
      <c r="E1121" s="54">
        <f>SUM(F1121)</f>
        <v>44599</v>
      </c>
      <c r="F1121" s="188">
        <v>44599</v>
      </c>
      <c r="G1121" s="360" t="s">
        <v>4601</v>
      </c>
      <c r="H1121" s="4" t="s">
        <v>1260</v>
      </c>
      <c r="I1121" s="11">
        <v>1647</v>
      </c>
      <c r="J1121" s="10" t="s">
        <v>134</v>
      </c>
      <c r="K1121" s="55" t="s">
        <v>4603</v>
      </c>
      <c r="L1121" s="185">
        <v>3</v>
      </c>
      <c r="M1121" s="339" t="s">
        <v>5083</v>
      </c>
      <c r="N1121" s="186"/>
      <c r="O1121" s="212"/>
      <c r="P1121" s="73" t="s">
        <v>2267</v>
      </c>
      <c r="Q1121" s="187">
        <f t="shared" si="80"/>
        <v>17.301999999999996</v>
      </c>
      <c r="R1121" s="56" t="str">
        <f t="shared" si="78"/>
        <v>16,40</v>
      </c>
      <c r="S1121" s="342" t="str">
        <f t="shared" si="77"/>
        <v>1647OTR</v>
      </c>
      <c r="T1121" s="25"/>
      <c r="U1121" s="21"/>
      <c r="V1121" s="24"/>
      <c r="W1121" s="21"/>
      <c r="X1121" s="21"/>
      <c r="Y1121" s="21"/>
      <c r="Z1121" s="97"/>
      <c r="AA1121" s="97"/>
      <c r="AB1121" s="98"/>
      <c r="AC1121" s="98"/>
      <c r="AD1121" s="98"/>
      <c r="AE1121" s="98"/>
      <c r="AF1121" s="97"/>
    </row>
    <row r="1122" spans="1:32" s="3" customFormat="1" ht="40" customHeight="1" x14ac:dyDescent="1.05">
      <c r="A1122" s="28">
        <v>16</v>
      </c>
      <c r="B1122" s="270" t="s">
        <v>70</v>
      </c>
      <c r="C1122" s="28">
        <v>5</v>
      </c>
      <c r="D1122" s="294">
        <v>65</v>
      </c>
      <c r="E1122" s="54">
        <f t="shared" ref="E1122:E1189" si="81">SUM(F1122)</f>
        <v>44627</v>
      </c>
      <c r="F1122" s="188">
        <v>44627</v>
      </c>
      <c r="G1122" s="360" t="s">
        <v>4601</v>
      </c>
      <c r="H1122" s="4" t="s">
        <v>1260</v>
      </c>
      <c r="I1122" s="11">
        <v>1748</v>
      </c>
      <c r="J1122" s="10" t="s">
        <v>135</v>
      </c>
      <c r="K1122" s="55" t="s">
        <v>4604</v>
      </c>
      <c r="L1122" s="185">
        <v>3</v>
      </c>
      <c r="M1122" s="339" t="s">
        <v>5084</v>
      </c>
      <c r="N1122" s="186"/>
      <c r="O1122" s="212"/>
      <c r="P1122" s="73" t="s">
        <v>2782</v>
      </c>
      <c r="Q1122" s="187">
        <f t="shared" si="80"/>
        <v>17.301999999999996</v>
      </c>
      <c r="R1122" s="56" t="str">
        <f t="shared" si="78"/>
        <v>16,40</v>
      </c>
      <c r="S1122" s="342" t="str">
        <f t="shared" si="77"/>
        <v>1748ETR</v>
      </c>
      <c r="T1122" s="24"/>
      <c r="U1122" s="21"/>
      <c r="V1122" s="24"/>
      <c r="W1122" s="21"/>
      <c r="X1122" s="21"/>
      <c r="Y1122" s="21"/>
      <c r="Z1122" s="97"/>
      <c r="AA1122" s="97"/>
      <c r="AB1122" s="98"/>
      <c r="AC1122" s="98"/>
      <c r="AD1122" s="98"/>
      <c r="AE1122" s="98"/>
      <c r="AF1122" s="97"/>
    </row>
    <row r="1123" spans="1:32" s="3" customFormat="1" ht="40" customHeight="1" x14ac:dyDescent="1.05">
      <c r="A1123" s="28">
        <v>16</v>
      </c>
      <c r="B1123" s="270" t="s">
        <v>70</v>
      </c>
      <c r="C1123" s="28">
        <v>5</v>
      </c>
      <c r="D1123" s="294">
        <v>65</v>
      </c>
      <c r="E1123" s="54">
        <f t="shared" si="81"/>
        <v>44599</v>
      </c>
      <c r="F1123" s="188">
        <v>44599</v>
      </c>
      <c r="G1123" s="360" t="s">
        <v>4601</v>
      </c>
      <c r="H1123" s="4" t="s">
        <v>1260</v>
      </c>
      <c r="I1123" s="11">
        <v>1748</v>
      </c>
      <c r="J1123" s="10" t="s">
        <v>134</v>
      </c>
      <c r="K1123" s="55" t="s">
        <v>4605</v>
      </c>
      <c r="L1123" s="185">
        <v>3</v>
      </c>
      <c r="M1123" s="339" t="s">
        <v>5085</v>
      </c>
      <c r="N1123" s="186"/>
      <c r="O1123" s="212"/>
      <c r="P1123" s="73" t="s">
        <v>2268</v>
      </c>
      <c r="Q1123" s="187">
        <f t="shared" si="80"/>
        <v>17.301999999999996</v>
      </c>
      <c r="R1123" s="56" t="str">
        <f t="shared" si="78"/>
        <v>16,40</v>
      </c>
      <c r="S1123" s="342" t="str">
        <f t="shared" si="77"/>
        <v>1748OTR</v>
      </c>
      <c r="T1123" s="25"/>
      <c r="U1123" s="21"/>
      <c r="V1123" s="24"/>
      <c r="W1123" s="21"/>
      <c r="X1123" s="21"/>
      <c r="Y1123" s="21"/>
      <c r="Z1123"/>
      <c r="AA1123"/>
      <c r="AB1123"/>
      <c r="AC1123"/>
      <c r="AD1123"/>
      <c r="AE1123" s="74"/>
      <c r="AF1123" s="74"/>
    </row>
    <row r="1124" spans="1:32" s="3" customFormat="1" ht="40" customHeight="1" x14ac:dyDescent="1.05">
      <c r="A1124" s="28">
        <v>16</v>
      </c>
      <c r="B1124" s="270" t="s">
        <v>70</v>
      </c>
      <c r="C1124" s="28">
        <v>5</v>
      </c>
      <c r="D1124" s="294" t="s">
        <v>2621</v>
      </c>
      <c r="E1124" s="54">
        <f t="shared" si="81"/>
        <v>44697</v>
      </c>
      <c r="F1124" s="188">
        <v>44697</v>
      </c>
      <c r="G1124" s="360" t="s">
        <v>4601</v>
      </c>
      <c r="H1124" s="4" t="s">
        <v>1260</v>
      </c>
      <c r="I1124" s="11">
        <v>1848</v>
      </c>
      <c r="J1124" s="10" t="s">
        <v>134</v>
      </c>
      <c r="K1124" s="55" t="s">
        <v>4606</v>
      </c>
      <c r="L1124" s="185">
        <v>2</v>
      </c>
      <c r="M1124" s="338" t="s">
        <v>5086</v>
      </c>
      <c r="N1124" s="186"/>
      <c r="O1124" s="212"/>
      <c r="P1124" s="221" t="s">
        <v>2817</v>
      </c>
      <c r="Q1124" s="187">
        <f t="shared" si="80"/>
        <v>17.301999999999996</v>
      </c>
      <c r="R1124" s="56" t="str">
        <f t="shared" si="78"/>
        <v>16,40</v>
      </c>
      <c r="S1124" s="342" t="str">
        <f t="shared" si="77"/>
        <v>1848OTR</v>
      </c>
      <c r="T1124" s="25"/>
      <c r="U1124" s="21"/>
      <c r="V1124" s="24"/>
      <c r="W1124" s="21"/>
      <c r="X1124" s="21"/>
      <c r="Y1124" s="21"/>
      <c r="Z1124"/>
      <c r="AA1124"/>
      <c r="AB1124"/>
      <c r="AC1124"/>
      <c r="AD1124"/>
      <c r="AE1124" s="74"/>
      <c r="AF1124" s="74"/>
    </row>
    <row r="1125" spans="1:32" customFormat="1" ht="40" customHeight="1" x14ac:dyDescent="1.05">
      <c r="A1125" s="28">
        <v>16</v>
      </c>
      <c r="B1125" s="270" t="s">
        <v>70</v>
      </c>
      <c r="C1125" s="28">
        <v>5</v>
      </c>
      <c r="D1125" s="294">
        <v>9</v>
      </c>
      <c r="E1125" s="54">
        <f t="shared" si="81"/>
        <v>43346</v>
      </c>
      <c r="F1125" s="188">
        <v>43346</v>
      </c>
      <c r="G1125" s="360" t="s">
        <v>4601</v>
      </c>
      <c r="H1125" s="4" t="s">
        <v>1260</v>
      </c>
      <c r="I1125" s="11">
        <v>2148</v>
      </c>
      <c r="J1125" s="10" t="s">
        <v>134</v>
      </c>
      <c r="K1125" s="55" t="s">
        <v>4607</v>
      </c>
      <c r="L1125" s="185">
        <v>2</v>
      </c>
      <c r="M1125" s="339" t="s">
        <v>657</v>
      </c>
      <c r="N1125" s="186"/>
      <c r="O1125" s="212"/>
      <c r="P1125" s="73" t="s">
        <v>658</v>
      </c>
      <c r="Q1125" s="187">
        <f t="shared" si="80"/>
        <v>17.301999999999996</v>
      </c>
      <c r="R1125" s="56" t="str">
        <f t="shared" si="78"/>
        <v>16,40</v>
      </c>
      <c r="S1125" s="342" t="str">
        <f t="shared" si="77"/>
        <v>2148OTR</v>
      </c>
      <c r="T1125" s="25"/>
      <c r="U1125" s="21"/>
      <c r="V1125" s="24"/>
      <c r="W1125" s="21"/>
      <c r="X1125" s="21"/>
      <c r="Y1125" s="21"/>
      <c r="AE1125" s="74"/>
      <c r="AF1125" s="74"/>
    </row>
    <row r="1126" spans="1:32" customFormat="1" ht="40" customHeight="1" x14ac:dyDescent="1.05">
      <c r="A1126" s="28">
        <v>1</v>
      </c>
      <c r="B1126" s="270" t="s">
        <v>2622</v>
      </c>
      <c r="C1126" s="28">
        <v>1</v>
      </c>
      <c r="D1126" s="294" t="s">
        <v>3132</v>
      </c>
      <c r="E1126" s="54">
        <f t="shared" si="81"/>
        <v>45670</v>
      </c>
      <c r="F1126" s="188">
        <v>45670</v>
      </c>
      <c r="G1126" s="360" t="s">
        <v>4601</v>
      </c>
      <c r="H1126" s="4" t="s">
        <v>1260</v>
      </c>
      <c r="I1126" s="11">
        <v>2215</v>
      </c>
      <c r="J1126" s="10" t="s">
        <v>134</v>
      </c>
      <c r="K1126" s="55" t="s">
        <v>3164</v>
      </c>
      <c r="L1126" s="185">
        <v>3</v>
      </c>
      <c r="M1126" s="339" t="s">
        <v>5148</v>
      </c>
      <c r="N1126" s="186"/>
      <c r="O1126" s="212"/>
      <c r="P1126" s="73" t="s">
        <v>3343</v>
      </c>
      <c r="Q1126" s="187">
        <f t="shared" si="80"/>
        <v>17.301999999999996</v>
      </c>
      <c r="R1126" s="56" t="str">
        <f t="shared" si="78"/>
        <v>16,40</v>
      </c>
      <c r="S1126" s="342" t="str">
        <f t="shared" si="77"/>
        <v>2215OTR</v>
      </c>
      <c r="T1126" s="25"/>
      <c r="U1126" s="21"/>
      <c r="V1126" s="24"/>
      <c r="W1126" s="21"/>
      <c r="X1126" s="21"/>
      <c r="Y1126" s="21"/>
      <c r="AE1126" s="74"/>
      <c r="AF1126" s="74"/>
    </row>
    <row r="1127" spans="1:32" customFormat="1" ht="40" customHeight="1" x14ac:dyDescent="1.05">
      <c r="A1127" s="28">
        <v>20</v>
      </c>
      <c r="B1127" s="270" t="s">
        <v>2624</v>
      </c>
      <c r="C1127" s="28">
        <v>5</v>
      </c>
      <c r="D1127" s="294" t="s">
        <v>2623</v>
      </c>
      <c r="E1127" s="54">
        <f t="shared" si="81"/>
        <v>44998</v>
      </c>
      <c r="F1127" s="188">
        <v>44998</v>
      </c>
      <c r="G1127" s="360" t="s">
        <v>4601</v>
      </c>
      <c r="H1127" s="4" t="s">
        <v>1260</v>
      </c>
      <c r="I1127" s="11">
        <v>2249</v>
      </c>
      <c r="J1127" s="10" t="s">
        <v>135</v>
      </c>
      <c r="K1127" s="55" t="s">
        <v>4608</v>
      </c>
      <c r="L1127" s="185">
        <v>3</v>
      </c>
      <c r="M1127" s="339" t="s">
        <v>5087</v>
      </c>
      <c r="N1127" s="186"/>
      <c r="O1127" s="212"/>
      <c r="P1127" s="73" t="s">
        <v>2902</v>
      </c>
      <c r="Q1127" s="187">
        <f t="shared" si="80"/>
        <v>17.301999999999996</v>
      </c>
      <c r="R1127" s="56" t="str">
        <f t="shared" si="78"/>
        <v>16,40</v>
      </c>
      <c r="S1127" s="342" t="str">
        <f t="shared" si="77"/>
        <v>2249ETR</v>
      </c>
      <c r="T1127" s="24"/>
      <c r="U1127" s="21"/>
      <c r="V1127" s="24"/>
      <c r="W1127" s="21"/>
      <c r="X1127" s="21"/>
      <c r="Y1127" s="21"/>
      <c r="AE1127" s="74"/>
      <c r="AF1127" s="74"/>
    </row>
    <row r="1128" spans="1:32" customFormat="1" ht="40" customHeight="1" x14ac:dyDescent="1.05">
      <c r="A1128" s="28">
        <v>20</v>
      </c>
      <c r="B1128" s="270" t="s">
        <v>2624</v>
      </c>
      <c r="C1128" s="28">
        <v>5</v>
      </c>
      <c r="D1128" s="294" t="s">
        <v>2625</v>
      </c>
      <c r="E1128" s="54">
        <f t="shared" si="81"/>
        <v>44998</v>
      </c>
      <c r="F1128" s="188">
        <v>44998</v>
      </c>
      <c r="G1128" s="360" t="s">
        <v>4601</v>
      </c>
      <c r="H1128" s="4" t="s">
        <v>1260</v>
      </c>
      <c r="I1128" s="11">
        <v>2249</v>
      </c>
      <c r="J1128" s="10" t="s">
        <v>134</v>
      </c>
      <c r="K1128" s="55" t="s">
        <v>4609</v>
      </c>
      <c r="L1128" s="185">
        <v>3</v>
      </c>
      <c r="M1128" s="339" t="s">
        <v>5088</v>
      </c>
      <c r="N1128" s="186"/>
      <c r="O1128" s="212"/>
      <c r="P1128" s="73" t="s">
        <v>2903</v>
      </c>
      <c r="Q1128" s="187">
        <f t="shared" si="80"/>
        <v>17.301999999999996</v>
      </c>
      <c r="R1128" s="56" t="str">
        <f t="shared" si="78"/>
        <v>16,40</v>
      </c>
      <c r="S1128" s="342" t="str">
        <f t="shared" si="77"/>
        <v>2249OTR</v>
      </c>
      <c r="T1128" s="24"/>
      <c r="U1128" s="21"/>
      <c r="V1128" s="24"/>
      <c r="W1128" s="21"/>
      <c r="X1128" s="21"/>
      <c r="Y1128" s="21"/>
      <c r="AE1128" s="74"/>
      <c r="AF1128" s="74"/>
    </row>
    <row r="1129" spans="1:32" customFormat="1" ht="40" customHeight="1" x14ac:dyDescent="1.05">
      <c r="A1129" s="28">
        <v>20</v>
      </c>
      <c r="B1129" s="270" t="s">
        <v>136</v>
      </c>
      <c r="C1129" s="28">
        <v>5</v>
      </c>
      <c r="D1129" s="294">
        <v>66</v>
      </c>
      <c r="E1129" s="54">
        <f t="shared" si="81"/>
        <v>44998</v>
      </c>
      <c r="F1129" s="188">
        <v>44998</v>
      </c>
      <c r="G1129" s="360" t="s">
        <v>4601</v>
      </c>
      <c r="H1129" s="4" t="s">
        <v>1260</v>
      </c>
      <c r="I1129" s="11">
        <v>2250</v>
      </c>
      <c r="J1129" s="10" t="s">
        <v>135</v>
      </c>
      <c r="K1129" s="55" t="s">
        <v>4610</v>
      </c>
      <c r="L1129" s="185">
        <v>3</v>
      </c>
      <c r="M1129" s="339" t="s">
        <v>5089</v>
      </c>
      <c r="N1129" s="186"/>
      <c r="O1129" s="212"/>
      <c r="P1129" s="73" t="s">
        <v>2904</v>
      </c>
      <c r="Q1129" s="187">
        <f t="shared" si="80"/>
        <v>17.301999999999996</v>
      </c>
      <c r="R1129" s="56" t="str">
        <f t="shared" si="78"/>
        <v>16,40</v>
      </c>
      <c r="S1129" s="342" t="str">
        <f t="shared" si="77"/>
        <v>2250ETR</v>
      </c>
      <c r="T1129" s="24"/>
      <c r="U1129" s="21"/>
      <c r="V1129" s="24"/>
      <c r="W1129" s="21"/>
      <c r="X1129" s="21"/>
      <c r="Y1129" s="21"/>
      <c r="AE1129" s="74"/>
      <c r="AF1129" s="74"/>
    </row>
    <row r="1130" spans="1:32" customFormat="1" ht="40" customHeight="1" x14ac:dyDescent="1.05">
      <c r="A1130" s="28">
        <v>20</v>
      </c>
      <c r="B1130" s="270" t="s">
        <v>136</v>
      </c>
      <c r="C1130" s="28">
        <v>5</v>
      </c>
      <c r="D1130" s="294">
        <v>66</v>
      </c>
      <c r="E1130" s="54">
        <f t="shared" si="81"/>
        <v>44942</v>
      </c>
      <c r="F1130" s="188">
        <v>44942</v>
      </c>
      <c r="G1130" s="360" t="s">
        <v>4601</v>
      </c>
      <c r="H1130" s="4" t="s">
        <v>1260</v>
      </c>
      <c r="I1130" s="11">
        <v>2349</v>
      </c>
      <c r="J1130" s="10" t="s">
        <v>135</v>
      </c>
      <c r="K1130" s="55" t="s">
        <v>4611</v>
      </c>
      <c r="L1130" s="185">
        <v>3</v>
      </c>
      <c r="M1130" s="339" t="s">
        <v>5090</v>
      </c>
      <c r="N1130" s="186"/>
      <c r="O1130" s="212"/>
      <c r="P1130" s="73" t="s">
        <v>2887</v>
      </c>
      <c r="Q1130" s="187">
        <f t="shared" si="80"/>
        <v>17.301999999999996</v>
      </c>
      <c r="R1130" s="56" t="str">
        <f t="shared" si="78"/>
        <v>16,40</v>
      </c>
      <c r="S1130" s="342" t="str">
        <f t="shared" si="77"/>
        <v>2349ETR</v>
      </c>
      <c r="T1130" s="24"/>
      <c r="U1130" s="20"/>
      <c r="V1130" s="25"/>
      <c r="W1130" s="20"/>
      <c r="X1130" s="21"/>
      <c r="Y1130" s="21"/>
      <c r="AE1130" s="74"/>
      <c r="AF1130" s="74"/>
    </row>
    <row r="1131" spans="1:32" customFormat="1" ht="40" customHeight="1" x14ac:dyDescent="1.05">
      <c r="A1131" s="28">
        <v>1</v>
      </c>
      <c r="B1131" s="270" t="s">
        <v>2627</v>
      </c>
      <c r="C1131" s="28">
        <v>1</v>
      </c>
      <c r="D1131" s="294" t="s">
        <v>2626</v>
      </c>
      <c r="E1131" s="54">
        <f t="shared" si="81"/>
        <v>44719</v>
      </c>
      <c r="F1131" s="188">
        <v>44719</v>
      </c>
      <c r="G1131" s="360" t="s">
        <v>4601</v>
      </c>
      <c r="H1131" s="4" t="s">
        <v>1260</v>
      </c>
      <c r="I1131" s="11">
        <v>2417</v>
      </c>
      <c r="J1131" s="10" t="s">
        <v>134</v>
      </c>
      <c r="K1131" s="55" t="s">
        <v>4612</v>
      </c>
      <c r="L1131" s="185">
        <v>3</v>
      </c>
      <c r="M1131" s="339" t="s">
        <v>5091</v>
      </c>
      <c r="N1131" s="186"/>
      <c r="O1131" s="212"/>
      <c r="P1131" s="73" t="s">
        <v>2839</v>
      </c>
      <c r="Q1131" s="187">
        <f t="shared" si="80"/>
        <v>17.301999999999996</v>
      </c>
      <c r="R1131" s="56" t="str">
        <f t="shared" si="78"/>
        <v>16,40</v>
      </c>
      <c r="S1131" s="342" t="str">
        <f t="shared" si="77"/>
        <v>2417OTR</v>
      </c>
      <c r="T1131" s="24"/>
      <c r="U1131" s="20"/>
      <c r="V1131" s="25"/>
      <c r="W1131" s="20"/>
      <c r="X1131" s="21"/>
      <c r="Y1131" s="21"/>
      <c r="AE1131" s="74"/>
      <c r="AF1131" s="74"/>
    </row>
    <row r="1132" spans="1:32" customFormat="1" ht="40" customHeight="1" x14ac:dyDescent="1.05">
      <c r="A1132" s="28">
        <v>19</v>
      </c>
      <c r="B1132" s="270" t="s">
        <v>25</v>
      </c>
      <c r="C1132" s="28">
        <v>1</v>
      </c>
      <c r="D1132" s="294">
        <v>63</v>
      </c>
      <c r="E1132" s="54">
        <f t="shared" si="81"/>
        <v>44249</v>
      </c>
      <c r="F1132" s="188">
        <v>44249</v>
      </c>
      <c r="G1132" s="360" t="s">
        <v>4601</v>
      </c>
      <c r="H1132" s="4" t="s">
        <v>1260</v>
      </c>
      <c r="I1132" s="11">
        <v>2432</v>
      </c>
      <c r="J1132" s="10" t="s">
        <v>135</v>
      </c>
      <c r="K1132" s="55" t="s">
        <v>4613</v>
      </c>
      <c r="L1132" s="185">
        <v>2</v>
      </c>
      <c r="M1132" s="338" t="s">
        <v>5092</v>
      </c>
      <c r="N1132" s="204"/>
      <c r="O1132" s="238"/>
      <c r="P1132" s="73" t="s">
        <v>2172</v>
      </c>
      <c r="Q1132" s="187">
        <f t="shared" si="80"/>
        <v>17.301999999999996</v>
      </c>
      <c r="R1132" s="56" t="str">
        <f t="shared" si="78"/>
        <v>16,40</v>
      </c>
      <c r="S1132" s="342" t="str">
        <f t="shared" si="77"/>
        <v>2432ETR</v>
      </c>
      <c r="T1132" s="24"/>
      <c r="U1132" s="21"/>
      <c r="V1132" s="24"/>
      <c r="W1132" s="21"/>
      <c r="X1132" s="21"/>
      <c r="Y1132" s="21"/>
      <c r="AE1132" s="74"/>
      <c r="AF1132" s="74"/>
    </row>
    <row r="1133" spans="1:32" customFormat="1" ht="40" customHeight="1" x14ac:dyDescent="1.05">
      <c r="A1133" s="28">
        <v>19</v>
      </c>
      <c r="B1133" s="270" t="s">
        <v>25</v>
      </c>
      <c r="C1133" s="28">
        <v>5</v>
      </c>
      <c r="D1133" s="294">
        <v>15</v>
      </c>
      <c r="E1133" s="54">
        <f t="shared" si="81"/>
        <v>43514</v>
      </c>
      <c r="F1133" s="188">
        <v>43514</v>
      </c>
      <c r="G1133" s="360" t="s">
        <v>4601</v>
      </c>
      <c r="H1133" s="4" t="s">
        <v>1260</v>
      </c>
      <c r="I1133" s="11">
        <v>2435</v>
      </c>
      <c r="J1133" s="10" t="s">
        <v>134</v>
      </c>
      <c r="K1133" s="55" t="s">
        <v>4614</v>
      </c>
      <c r="L1133" s="185">
        <v>1</v>
      </c>
      <c r="M1133" s="338" t="s">
        <v>1826</v>
      </c>
      <c r="N1133" s="186"/>
      <c r="O1133" s="212"/>
      <c r="P1133" s="73" t="s">
        <v>771</v>
      </c>
      <c r="Q1133" s="187">
        <f t="shared" si="80"/>
        <v>17.301999999999996</v>
      </c>
      <c r="R1133" s="56" t="str">
        <f t="shared" si="78"/>
        <v>16,40</v>
      </c>
      <c r="S1133" s="342" t="str">
        <f t="shared" si="77"/>
        <v>2435OTR</v>
      </c>
      <c r="T1133" s="24"/>
      <c r="U1133" s="21"/>
      <c r="V1133" s="24"/>
      <c r="W1133" s="21"/>
      <c r="X1133" s="21"/>
      <c r="Y1133" s="21"/>
      <c r="AE1133" s="74"/>
      <c r="AF1133" s="74"/>
    </row>
    <row r="1134" spans="1:32" customFormat="1" ht="40" customHeight="1" x14ac:dyDescent="1.05">
      <c r="A1134" s="28">
        <v>19</v>
      </c>
      <c r="B1134" s="270" t="s">
        <v>25</v>
      </c>
      <c r="C1134" s="28">
        <v>1</v>
      </c>
      <c r="D1134" s="294">
        <v>63</v>
      </c>
      <c r="E1134" s="54">
        <f>SUM(F1134)</f>
        <v>44347</v>
      </c>
      <c r="F1134" s="188">
        <v>44347</v>
      </c>
      <c r="G1134" s="360" t="s">
        <v>4601</v>
      </c>
      <c r="H1134" s="4" t="s">
        <v>1260</v>
      </c>
      <c r="I1134" s="11">
        <v>2531</v>
      </c>
      <c r="J1134" s="10" t="s">
        <v>135</v>
      </c>
      <c r="K1134" s="55" t="s">
        <v>4615</v>
      </c>
      <c r="L1134" s="185">
        <v>2</v>
      </c>
      <c r="M1134" s="338" t="s">
        <v>5093</v>
      </c>
      <c r="N1134" s="204"/>
      <c r="O1134" s="238"/>
      <c r="P1134" s="73" t="s">
        <v>2218</v>
      </c>
      <c r="Q1134" s="187">
        <f>R1134*R$2</f>
        <v>17.301999999999996</v>
      </c>
      <c r="R1134" s="56" t="str">
        <f t="shared" si="78"/>
        <v>16,40</v>
      </c>
      <c r="S1134" s="342" t="str">
        <f t="shared" si="77"/>
        <v>2531ETR</v>
      </c>
      <c r="T1134" s="24"/>
      <c r="U1134" s="21"/>
      <c r="V1134" s="24"/>
      <c r="W1134" s="21"/>
      <c r="X1134" s="21"/>
      <c r="Y1134" s="21"/>
      <c r="AE1134" s="74"/>
      <c r="AF1134" s="74"/>
    </row>
    <row r="1135" spans="1:32" customFormat="1" ht="40" customHeight="1" x14ac:dyDescent="1.05">
      <c r="A1135" s="28">
        <v>20</v>
      </c>
      <c r="B1135" s="270" t="s">
        <v>136</v>
      </c>
      <c r="C1135" s="28">
        <v>7</v>
      </c>
      <c r="D1135" s="294" t="s">
        <v>2628</v>
      </c>
      <c r="E1135" s="54">
        <f>SUM(F1135)</f>
        <v>45726</v>
      </c>
      <c r="F1135" s="188">
        <v>45726</v>
      </c>
      <c r="G1135" s="360" t="s">
        <v>4601</v>
      </c>
      <c r="H1135" s="4" t="s">
        <v>1260</v>
      </c>
      <c r="I1135" s="11">
        <v>2640</v>
      </c>
      <c r="J1135" s="10" t="s">
        <v>134</v>
      </c>
      <c r="K1135" s="55" t="s">
        <v>3172</v>
      </c>
      <c r="L1135" s="185">
        <v>2</v>
      </c>
      <c r="M1135" s="241">
        <v>9782758557418</v>
      </c>
      <c r="N1135" s="186"/>
      <c r="O1135" s="212"/>
      <c r="P1135" s="222" t="s">
        <v>5223</v>
      </c>
      <c r="Q1135" s="187">
        <f>R1135*R$2</f>
        <v>17.301999999999996</v>
      </c>
      <c r="R1135" s="56" t="str">
        <f t="shared" si="78"/>
        <v>16,40</v>
      </c>
      <c r="S1135" s="342" t="str">
        <f t="shared" si="77"/>
        <v>2640OTR</v>
      </c>
      <c r="T1135" s="24"/>
      <c r="U1135" s="21"/>
      <c r="V1135" s="24"/>
      <c r="W1135" s="21"/>
      <c r="X1135" s="21"/>
      <c r="Y1135" s="21"/>
      <c r="AE1135" s="74"/>
      <c r="AF1135" s="74"/>
    </row>
    <row r="1136" spans="1:32" customFormat="1" ht="40" customHeight="1" x14ac:dyDescent="1.05">
      <c r="A1136" s="28">
        <v>18</v>
      </c>
      <c r="B1136" s="270" t="s">
        <v>107</v>
      </c>
      <c r="C1136" s="28">
        <v>7</v>
      </c>
      <c r="D1136" s="294" t="s">
        <v>2629</v>
      </c>
      <c r="E1136" s="54">
        <f>SUM(F1136)</f>
        <v>43150</v>
      </c>
      <c r="F1136" s="188">
        <v>43150</v>
      </c>
      <c r="G1136" s="360" t="s">
        <v>4601</v>
      </c>
      <c r="H1136" s="4" t="s">
        <v>1260</v>
      </c>
      <c r="I1136" s="11">
        <v>2939</v>
      </c>
      <c r="J1136" s="10" t="s">
        <v>134</v>
      </c>
      <c r="K1136" s="55" t="s">
        <v>4616</v>
      </c>
      <c r="L1136" s="185">
        <v>1</v>
      </c>
      <c r="M1136" s="338" t="s">
        <v>1827</v>
      </c>
      <c r="N1136" s="186"/>
      <c r="O1136" s="212"/>
      <c r="P1136" s="73" t="s">
        <v>519</v>
      </c>
      <c r="Q1136" s="187">
        <f>R1136*R$2</f>
        <v>17.301999999999996</v>
      </c>
      <c r="R1136" s="56" t="str">
        <f t="shared" si="78"/>
        <v>16,40</v>
      </c>
      <c r="S1136" s="342" t="str">
        <f t="shared" si="77"/>
        <v>2939OTR</v>
      </c>
      <c r="T1136" s="24"/>
      <c r="U1136" s="21"/>
      <c r="V1136" s="24"/>
      <c r="W1136" s="21"/>
      <c r="X1136" s="21"/>
      <c r="Y1136" s="21"/>
      <c r="AE1136" s="74"/>
      <c r="AF1136" s="74"/>
    </row>
    <row r="1137" spans="1:32" customFormat="1" ht="40" customHeight="1" x14ac:dyDescent="1.05">
      <c r="A1137" s="28">
        <v>21</v>
      </c>
      <c r="B1137" s="270" t="s">
        <v>26</v>
      </c>
      <c r="C1137" s="28">
        <v>7</v>
      </c>
      <c r="D1137" s="294" t="s">
        <v>2630</v>
      </c>
      <c r="E1137" s="54">
        <f>SUM(F1137)</f>
        <v>45439</v>
      </c>
      <c r="F1137" s="188">
        <v>45439</v>
      </c>
      <c r="G1137" s="360" t="s">
        <v>4601</v>
      </c>
      <c r="H1137" s="4" t="s">
        <v>1260</v>
      </c>
      <c r="I1137" s="11">
        <v>3140</v>
      </c>
      <c r="J1137" s="10" t="s">
        <v>135</v>
      </c>
      <c r="K1137" s="55" t="s">
        <v>4617</v>
      </c>
      <c r="L1137" s="185">
        <v>2</v>
      </c>
      <c r="M1137" s="338" t="s">
        <v>5094</v>
      </c>
      <c r="N1137" s="186"/>
      <c r="O1137" s="212"/>
      <c r="P1137" s="73" t="s">
        <v>3107</v>
      </c>
      <c r="Q1137" s="187">
        <f>R1137*R$2</f>
        <v>17.301999999999996</v>
      </c>
      <c r="R1137" s="56" t="str">
        <f t="shared" si="78"/>
        <v>16,40</v>
      </c>
      <c r="S1137" s="342" t="str">
        <f t="shared" si="77"/>
        <v>3140ETR</v>
      </c>
      <c r="T1137" s="24"/>
      <c r="U1137" s="21"/>
      <c r="V1137" s="24"/>
      <c r="W1137" s="21"/>
      <c r="X1137" s="21"/>
      <c r="Y1137" s="21"/>
      <c r="AE1137" s="74"/>
      <c r="AF1137" s="74"/>
    </row>
    <row r="1138" spans="1:32" customFormat="1" ht="40" customHeight="1" x14ac:dyDescent="1.05">
      <c r="A1138" s="28">
        <v>18</v>
      </c>
      <c r="B1138" s="270" t="s">
        <v>107</v>
      </c>
      <c r="C1138" s="28">
        <v>7</v>
      </c>
      <c r="D1138" s="294" t="s">
        <v>2631</v>
      </c>
      <c r="E1138" s="54">
        <f t="shared" si="81"/>
        <v>44719</v>
      </c>
      <c r="F1138" s="188">
        <v>44719</v>
      </c>
      <c r="G1138" s="360" t="s">
        <v>4601</v>
      </c>
      <c r="H1138" s="4" t="s">
        <v>1260</v>
      </c>
      <c r="I1138" s="11">
        <v>3236</v>
      </c>
      <c r="J1138" s="10" t="s">
        <v>134</v>
      </c>
      <c r="K1138" s="55" t="s">
        <v>4618</v>
      </c>
      <c r="L1138" s="185">
        <v>3</v>
      </c>
      <c r="M1138" s="339" t="s">
        <v>5095</v>
      </c>
      <c r="N1138" s="186"/>
      <c r="O1138" s="212"/>
      <c r="P1138" s="73" t="s">
        <v>2840</v>
      </c>
      <c r="Q1138" s="187">
        <f t="shared" si="80"/>
        <v>17.301999999999996</v>
      </c>
      <c r="R1138" s="56" t="str">
        <f t="shared" si="78"/>
        <v>16,40</v>
      </c>
      <c r="S1138" s="342" t="str">
        <f t="shared" si="77"/>
        <v>3236OTR</v>
      </c>
      <c r="T1138" s="24"/>
      <c r="U1138" s="21"/>
      <c r="V1138" s="24"/>
      <c r="W1138" s="21"/>
      <c r="X1138" s="21"/>
      <c r="Y1138" s="21"/>
      <c r="AE1138" s="74"/>
      <c r="AF1138" s="74"/>
    </row>
    <row r="1139" spans="1:32" customFormat="1" ht="40" customHeight="1" x14ac:dyDescent="1.05">
      <c r="A1139" s="28">
        <v>18</v>
      </c>
      <c r="B1139" s="270" t="s">
        <v>107</v>
      </c>
      <c r="C1139" s="28">
        <v>7</v>
      </c>
      <c r="D1139" s="294" t="s">
        <v>2632</v>
      </c>
      <c r="E1139" s="54">
        <v>41246</v>
      </c>
      <c r="F1139" s="188">
        <v>44719</v>
      </c>
      <c r="G1139" s="360" t="s">
        <v>4601</v>
      </c>
      <c r="H1139" s="4" t="s">
        <v>1260</v>
      </c>
      <c r="I1139" s="11">
        <v>3237</v>
      </c>
      <c r="J1139" s="10" t="s">
        <v>134</v>
      </c>
      <c r="K1139" s="55" t="s">
        <v>4619</v>
      </c>
      <c r="L1139" s="185">
        <v>3</v>
      </c>
      <c r="M1139" s="339" t="s">
        <v>5096</v>
      </c>
      <c r="N1139" s="186"/>
      <c r="O1139" s="212"/>
      <c r="P1139" s="73" t="s">
        <v>2841</v>
      </c>
      <c r="Q1139" s="187">
        <f>R1139*R$2</f>
        <v>17.301999999999996</v>
      </c>
      <c r="R1139" s="56" t="str">
        <f t="shared" si="78"/>
        <v>16,40</v>
      </c>
      <c r="S1139" s="342" t="str">
        <f t="shared" si="77"/>
        <v>3237OTR</v>
      </c>
      <c r="T1139" s="24"/>
      <c r="U1139" s="21"/>
      <c r="V1139" s="24"/>
      <c r="W1139" s="21"/>
      <c r="X1139" s="21"/>
      <c r="Y1139" s="21"/>
      <c r="AE1139" s="74"/>
      <c r="AF1139" s="74"/>
    </row>
    <row r="1140" spans="1:32" customFormat="1" ht="40" customHeight="1" x14ac:dyDescent="1.05">
      <c r="A1140" s="28">
        <v>18</v>
      </c>
      <c r="B1140" s="270" t="s">
        <v>107</v>
      </c>
      <c r="C1140" s="28">
        <v>7</v>
      </c>
      <c r="D1140" s="294" t="s">
        <v>2286</v>
      </c>
      <c r="E1140" s="54">
        <f>SUM(F1140)</f>
        <v>44697</v>
      </c>
      <c r="F1140" s="188">
        <v>44697</v>
      </c>
      <c r="G1140" s="360" t="s">
        <v>4601</v>
      </c>
      <c r="H1140" s="4" t="s">
        <v>1260</v>
      </c>
      <c r="I1140" s="11">
        <v>3333</v>
      </c>
      <c r="J1140" s="10" t="s">
        <v>134</v>
      </c>
      <c r="K1140" s="55" t="s">
        <v>4620</v>
      </c>
      <c r="L1140" s="185">
        <v>2</v>
      </c>
      <c r="M1140" s="338" t="s">
        <v>5097</v>
      </c>
      <c r="N1140" s="186"/>
      <c r="O1140" s="212"/>
      <c r="P1140" s="73" t="s">
        <v>2822</v>
      </c>
      <c r="Q1140" s="187">
        <f>R1140*R$2</f>
        <v>17.301999999999996</v>
      </c>
      <c r="R1140" s="56" t="str">
        <f t="shared" si="78"/>
        <v>16,40</v>
      </c>
      <c r="S1140" s="342" t="str">
        <f t="shared" si="77"/>
        <v>3333OTR</v>
      </c>
      <c r="T1140" s="24"/>
      <c r="U1140" s="21"/>
      <c r="V1140" s="24"/>
      <c r="W1140" s="21"/>
      <c r="X1140" s="21"/>
      <c r="Y1140" s="21"/>
      <c r="AE1140" s="74"/>
      <c r="AF1140" s="74"/>
    </row>
    <row r="1141" spans="1:32" ht="40" customHeight="1" x14ac:dyDescent="1.05">
      <c r="A1141" s="28">
        <v>18</v>
      </c>
      <c r="B1141" s="270" t="s">
        <v>107</v>
      </c>
      <c r="C1141" s="28">
        <v>7</v>
      </c>
      <c r="D1141" s="294">
        <v>38</v>
      </c>
      <c r="E1141" s="54">
        <f>SUM(F1141)</f>
        <v>44347</v>
      </c>
      <c r="F1141" s="188">
        <v>44347</v>
      </c>
      <c r="G1141" s="360" t="s">
        <v>4601</v>
      </c>
      <c r="H1141" s="4" t="s">
        <v>1260</v>
      </c>
      <c r="I1141" s="11">
        <v>3334</v>
      </c>
      <c r="J1141" s="10" t="s">
        <v>134</v>
      </c>
      <c r="K1141" s="55" t="s">
        <v>4621</v>
      </c>
      <c r="L1141" s="185">
        <v>2</v>
      </c>
      <c r="M1141" s="338" t="s">
        <v>5098</v>
      </c>
      <c r="N1141" s="204"/>
      <c r="O1141" s="238"/>
      <c r="P1141" s="73" t="s">
        <v>2223</v>
      </c>
      <c r="Q1141" s="187">
        <f>R1141*R$2</f>
        <v>17.301999999999996</v>
      </c>
      <c r="R1141" s="56" t="str">
        <f t="shared" si="78"/>
        <v>16,40</v>
      </c>
      <c r="S1141" s="342" t="str">
        <f t="shared" si="77"/>
        <v>3334OTR</v>
      </c>
    </row>
    <row r="1142" spans="1:32" ht="40" customHeight="1" x14ac:dyDescent="1.05">
      <c r="A1142" s="28">
        <v>18</v>
      </c>
      <c r="B1142" s="270" t="s">
        <v>107</v>
      </c>
      <c r="C1142" s="28">
        <v>7</v>
      </c>
      <c r="D1142" s="294" t="s">
        <v>2682</v>
      </c>
      <c r="E1142" s="54">
        <f t="shared" si="81"/>
        <v>44347</v>
      </c>
      <c r="F1142" s="188">
        <v>44347</v>
      </c>
      <c r="G1142" s="360" t="s">
        <v>4601</v>
      </c>
      <c r="H1142" s="4" t="s">
        <v>1260</v>
      </c>
      <c r="I1142" s="11">
        <v>3335</v>
      </c>
      <c r="J1142" s="10" t="s">
        <v>135</v>
      </c>
      <c r="K1142" s="55" t="s">
        <v>4622</v>
      </c>
      <c r="L1142" s="185">
        <v>3</v>
      </c>
      <c r="M1142" s="339" t="s">
        <v>5099</v>
      </c>
      <c r="N1142" s="204"/>
      <c r="O1142" s="238"/>
      <c r="P1142" s="73" t="s">
        <v>2224</v>
      </c>
      <c r="Q1142" s="187">
        <f t="shared" si="80"/>
        <v>17.301999999999996</v>
      </c>
      <c r="R1142" s="56" t="str">
        <f t="shared" si="78"/>
        <v>16,40</v>
      </c>
      <c r="S1142" s="342" t="str">
        <f t="shared" si="77"/>
        <v>3335ETR</v>
      </c>
    </row>
    <row r="1143" spans="1:32" ht="40" customHeight="1" x14ac:dyDescent="1.05">
      <c r="A1143" s="28">
        <v>18</v>
      </c>
      <c r="B1143" s="270" t="s">
        <v>107</v>
      </c>
      <c r="C1143" s="28">
        <v>7</v>
      </c>
      <c r="D1143" s="294">
        <v>38</v>
      </c>
      <c r="E1143" s="54">
        <f>SUM(F1143)</f>
        <v>44599</v>
      </c>
      <c r="F1143" s="188">
        <v>44599</v>
      </c>
      <c r="G1143" s="360" t="s">
        <v>4601</v>
      </c>
      <c r="H1143" s="4" t="s">
        <v>1260</v>
      </c>
      <c r="I1143" s="11">
        <v>3335</v>
      </c>
      <c r="J1143" s="10" t="s">
        <v>134</v>
      </c>
      <c r="K1143" s="55" t="s">
        <v>4623</v>
      </c>
      <c r="L1143" s="185">
        <v>2</v>
      </c>
      <c r="M1143" s="338" t="s">
        <v>5100</v>
      </c>
      <c r="N1143" s="186"/>
      <c r="O1143" s="212"/>
      <c r="P1143" s="73" t="s">
        <v>2266</v>
      </c>
      <c r="Q1143" s="187">
        <f t="shared" si="80"/>
        <v>17.301999999999996</v>
      </c>
      <c r="R1143" s="56" t="str">
        <f t="shared" si="78"/>
        <v>16,40</v>
      </c>
      <c r="S1143" s="342" t="str">
        <f t="shared" si="77"/>
        <v>3335OTR</v>
      </c>
    </row>
    <row r="1144" spans="1:32" ht="40" customHeight="1" x14ac:dyDescent="1.05">
      <c r="A1144" s="28">
        <v>18</v>
      </c>
      <c r="B1144" s="270" t="s">
        <v>107</v>
      </c>
      <c r="C1144" s="28">
        <v>7</v>
      </c>
      <c r="D1144" s="294" t="s">
        <v>2683</v>
      </c>
      <c r="E1144" s="54">
        <f t="shared" si="81"/>
        <v>43381</v>
      </c>
      <c r="F1144" s="188">
        <v>43381</v>
      </c>
      <c r="G1144" s="360" t="s">
        <v>4601</v>
      </c>
      <c r="H1144" s="4" t="s">
        <v>1260</v>
      </c>
      <c r="I1144" s="11">
        <v>3336</v>
      </c>
      <c r="J1144" s="10" t="s">
        <v>135</v>
      </c>
      <c r="K1144" s="55" t="s">
        <v>4624</v>
      </c>
      <c r="L1144" s="185">
        <v>2</v>
      </c>
      <c r="M1144" s="339" t="s">
        <v>729</v>
      </c>
      <c r="N1144" s="186"/>
      <c r="O1144" s="212"/>
      <c r="P1144" s="73" t="s">
        <v>730</v>
      </c>
      <c r="Q1144" s="187">
        <f t="shared" si="80"/>
        <v>17.301999999999996</v>
      </c>
      <c r="R1144" s="56" t="str">
        <f t="shared" si="78"/>
        <v>16,40</v>
      </c>
      <c r="S1144" s="342" t="str">
        <f t="shared" si="77"/>
        <v>3336ETR</v>
      </c>
    </row>
    <row r="1145" spans="1:32" ht="40" customHeight="1" x14ac:dyDescent="1.05">
      <c r="A1145" s="28">
        <v>18</v>
      </c>
      <c r="B1145" s="270" t="s">
        <v>107</v>
      </c>
      <c r="C1145" s="28">
        <v>7</v>
      </c>
      <c r="D1145" s="294">
        <v>38</v>
      </c>
      <c r="E1145" s="54">
        <f>SUM(F1145)</f>
        <v>45453</v>
      </c>
      <c r="F1145" s="188">
        <v>45453</v>
      </c>
      <c r="G1145" s="360" t="s">
        <v>4601</v>
      </c>
      <c r="H1145" s="4" t="s">
        <v>1260</v>
      </c>
      <c r="I1145" s="11">
        <v>3336</v>
      </c>
      <c r="J1145" s="10" t="s">
        <v>134</v>
      </c>
      <c r="K1145" s="55" t="s">
        <v>4625</v>
      </c>
      <c r="L1145" s="185">
        <v>2</v>
      </c>
      <c r="M1145" s="338" t="s">
        <v>5101</v>
      </c>
      <c r="N1145" s="186"/>
      <c r="O1145" s="212"/>
      <c r="P1145" s="73" t="s">
        <v>3116</v>
      </c>
      <c r="Q1145" s="187">
        <f t="shared" si="80"/>
        <v>17.301999999999996</v>
      </c>
      <c r="R1145" s="56" t="str">
        <f t="shared" si="78"/>
        <v>16,40</v>
      </c>
      <c r="S1145" s="342" t="str">
        <f t="shared" si="77"/>
        <v>3336OTR</v>
      </c>
    </row>
    <row r="1146" spans="1:32" ht="40" customHeight="1" x14ac:dyDescent="1.05">
      <c r="A1146" s="28">
        <v>21</v>
      </c>
      <c r="B1146" s="270" t="s">
        <v>26</v>
      </c>
      <c r="C1146" s="28">
        <v>7</v>
      </c>
      <c r="D1146" s="296" t="s">
        <v>2680</v>
      </c>
      <c r="E1146" s="54">
        <f>SUM(F1146)</f>
        <v>42849</v>
      </c>
      <c r="F1146" s="188">
        <v>42849</v>
      </c>
      <c r="G1146" s="360" t="s">
        <v>4601</v>
      </c>
      <c r="H1146" s="4" t="s">
        <v>1260</v>
      </c>
      <c r="I1146" s="11">
        <v>3337</v>
      </c>
      <c r="J1146" s="10" t="s">
        <v>134</v>
      </c>
      <c r="K1146" s="55" t="s">
        <v>4626</v>
      </c>
      <c r="L1146" s="185">
        <v>1</v>
      </c>
      <c r="M1146" s="338" t="s">
        <v>346</v>
      </c>
      <c r="N1146" s="186"/>
      <c r="O1146" s="212"/>
      <c r="P1146" s="73" t="s">
        <v>347</v>
      </c>
      <c r="Q1146" s="187">
        <f t="shared" si="80"/>
        <v>17.301999999999996</v>
      </c>
      <c r="R1146" s="56" t="str">
        <f t="shared" si="78"/>
        <v>16,40</v>
      </c>
      <c r="S1146" s="342" t="str">
        <f t="shared" si="77"/>
        <v>3337OTR</v>
      </c>
    </row>
    <row r="1147" spans="1:32" ht="40" customHeight="1" x14ac:dyDescent="1.05">
      <c r="A1147" s="28">
        <v>18</v>
      </c>
      <c r="B1147" s="270" t="s">
        <v>107</v>
      </c>
      <c r="C1147" s="28">
        <v>7</v>
      </c>
      <c r="D1147" s="294" t="s">
        <v>2601</v>
      </c>
      <c r="E1147" s="54">
        <f t="shared" si="81"/>
        <v>44719</v>
      </c>
      <c r="F1147" s="188">
        <v>44719</v>
      </c>
      <c r="G1147" s="360" t="s">
        <v>4601</v>
      </c>
      <c r="H1147" s="4" t="s">
        <v>1260</v>
      </c>
      <c r="I1147" s="11">
        <v>3430</v>
      </c>
      <c r="J1147" s="10" t="s">
        <v>135</v>
      </c>
      <c r="K1147" s="55" t="s">
        <v>4627</v>
      </c>
      <c r="L1147" s="185">
        <v>3</v>
      </c>
      <c r="M1147" s="339" t="s">
        <v>5102</v>
      </c>
      <c r="N1147" s="186"/>
      <c r="O1147" s="212"/>
      <c r="P1147" s="73" t="s">
        <v>2842</v>
      </c>
      <c r="Q1147" s="187">
        <f t="shared" si="80"/>
        <v>17.301999999999996</v>
      </c>
      <c r="R1147" s="56" t="str">
        <f t="shared" si="78"/>
        <v>16,40</v>
      </c>
      <c r="S1147" s="342" t="str">
        <f t="shared" si="77"/>
        <v>3430ETR</v>
      </c>
    </row>
    <row r="1148" spans="1:32" ht="40" customHeight="1" x14ac:dyDescent="1.05">
      <c r="A1148" s="28">
        <v>18</v>
      </c>
      <c r="B1148" s="270" t="s">
        <v>107</v>
      </c>
      <c r="C1148" s="28">
        <v>7</v>
      </c>
      <c r="D1148" s="294" t="s">
        <v>2601</v>
      </c>
      <c r="E1148" s="54">
        <f t="shared" si="81"/>
        <v>44697</v>
      </c>
      <c r="F1148" s="188">
        <v>44697</v>
      </c>
      <c r="G1148" s="360" t="s">
        <v>4601</v>
      </c>
      <c r="H1148" s="4" t="s">
        <v>1260</v>
      </c>
      <c r="I1148" s="11">
        <v>3431</v>
      </c>
      <c r="J1148" s="10" t="s">
        <v>134</v>
      </c>
      <c r="K1148" s="55" t="s">
        <v>4628</v>
      </c>
      <c r="L1148" s="185">
        <v>3</v>
      </c>
      <c r="M1148" s="339" t="s">
        <v>5103</v>
      </c>
      <c r="N1148" s="186"/>
      <c r="O1148" s="212"/>
      <c r="P1148" s="73" t="s">
        <v>2823</v>
      </c>
      <c r="Q1148" s="187">
        <f t="shared" si="80"/>
        <v>17.301999999999996</v>
      </c>
      <c r="R1148" s="56" t="str">
        <f t="shared" si="78"/>
        <v>16,40</v>
      </c>
      <c r="S1148" s="342" t="str">
        <f t="shared" si="77"/>
        <v>3431OTR</v>
      </c>
      <c r="U1148" s="20"/>
      <c r="V1148" s="25"/>
      <c r="W1148" s="20"/>
    </row>
    <row r="1149" spans="1:32" customFormat="1" ht="40" customHeight="1" x14ac:dyDescent="1.05">
      <c r="A1149" s="28">
        <v>18</v>
      </c>
      <c r="B1149" s="270" t="s">
        <v>107</v>
      </c>
      <c r="C1149" s="28">
        <v>7</v>
      </c>
      <c r="D1149" s="294" t="s">
        <v>2601</v>
      </c>
      <c r="E1149" s="54">
        <f>SUM(F1149)</f>
        <v>44697</v>
      </c>
      <c r="F1149" s="188">
        <v>44697</v>
      </c>
      <c r="G1149" s="360" t="s">
        <v>4601</v>
      </c>
      <c r="H1149" s="4" t="s">
        <v>1260</v>
      </c>
      <c r="I1149" s="11">
        <v>3432</v>
      </c>
      <c r="J1149" s="10" t="s">
        <v>134</v>
      </c>
      <c r="K1149" s="55" t="s">
        <v>4629</v>
      </c>
      <c r="L1149" s="185">
        <v>2</v>
      </c>
      <c r="M1149" s="338" t="s">
        <v>5104</v>
      </c>
      <c r="N1149" s="186"/>
      <c r="O1149" s="212"/>
      <c r="P1149" s="221" t="s">
        <v>2824</v>
      </c>
      <c r="Q1149" s="187">
        <f t="shared" si="80"/>
        <v>17.301999999999996</v>
      </c>
      <c r="R1149" s="56" t="str">
        <f t="shared" si="78"/>
        <v>16,40</v>
      </c>
      <c r="S1149" s="342" t="str">
        <f t="shared" si="77"/>
        <v>3432OTR</v>
      </c>
      <c r="T1149" s="24"/>
      <c r="U1149" s="20"/>
      <c r="V1149" s="25"/>
      <c r="W1149" s="20"/>
      <c r="X1149" s="21"/>
      <c r="Y1149" s="21"/>
      <c r="Z1149" s="2"/>
      <c r="AA1149" s="2"/>
      <c r="AB1149" s="2"/>
      <c r="AC1149" s="2"/>
      <c r="AD1149" s="2"/>
      <c r="AE1149" s="76"/>
      <c r="AF1149" s="2"/>
    </row>
    <row r="1150" spans="1:32" ht="40" customHeight="1" x14ac:dyDescent="1.05">
      <c r="A1150" s="28">
        <v>18</v>
      </c>
      <c r="B1150" s="270" t="s">
        <v>107</v>
      </c>
      <c r="C1150" s="28">
        <v>7</v>
      </c>
      <c r="D1150" s="294" t="s">
        <v>2682</v>
      </c>
      <c r="E1150" s="54">
        <f t="shared" si="81"/>
        <v>43578</v>
      </c>
      <c r="F1150" s="188">
        <v>43578</v>
      </c>
      <c r="G1150" s="360" t="s">
        <v>4601</v>
      </c>
      <c r="H1150" s="4" t="s">
        <v>1260</v>
      </c>
      <c r="I1150" s="11">
        <v>3435</v>
      </c>
      <c r="J1150" s="10" t="s">
        <v>135</v>
      </c>
      <c r="K1150" s="55" t="s">
        <v>4630</v>
      </c>
      <c r="L1150" s="185">
        <v>2</v>
      </c>
      <c r="M1150" s="339" t="s">
        <v>1828</v>
      </c>
      <c r="N1150" s="186"/>
      <c r="O1150" s="212"/>
      <c r="P1150" s="73" t="s">
        <v>995</v>
      </c>
      <c r="Q1150" s="187">
        <f t="shared" si="80"/>
        <v>17.301999999999996</v>
      </c>
      <c r="R1150" s="56" t="str">
        <f t="shared" si="78"/>
        <v>16,40</v>
      </c>
      <c r="S1150" s="342" t="str">
        <f t="shared" si="77"/>
        <v>3435ETR</v>
      </c>
      <c r="U1150" s="20"/>
      <c r="V1150" s="25"/>
      <c r="W1150" s="20"/>
    </row>
    <row r="1151" spans="1:32" ht="40" customHeight="1" x14ac:dyDescent="1.05">
      <c r="A1151" s="28">
        <v>21</v>
      </c>
      <c r="B1151" s="270" t="s">
        <v>26</v>
      </c>
      <c r="C1151" s="28">
        <v>7</v>
      </c>
      <c r="D1151" s="294" t="s">
        <v>2682</v>
      </c>
      <c r="E1151" s="54">
        <f t="shared" si="81"/>
        <v>43381</v>
      </c>
      <c r="F1151" s="188">
        <v>43381</v>
      </c>
      <c r="G1151" s="360" t="s">
        <v>4601</v>
      </c>
      <c r="H1151" s="4" t="s">
        <v>1260</v>
      </c>
      <c r="I1151" s="11">
        <v>3436</v>
      </c>
      <c r="J1151" s="10" t="s">
        <v>135</v>
      </c>
      <c r="K1151" s="55" t="s">
        <v>4631</v>
      </c>
      <c r="L1151" s="185">
        <v>2</v>
      </c>
      <c r="M1151" s="339" t="s">
        <v>731</v>
      </c>
      <c r="N1151" s="186"/>
      <c r="O1151" s="212"/>
      <c r="P1151" s="73" t="s">
        <v>732</v>
      </c>
      <c r="Q1151" s="187">
        <f t="shared" si="80"/>
        <v>17.301999999999996</v>
      </c>
      <c r="R1151" s="56" t="str">
        <f t="shared" si="78"/>
        <v>16,40</v>
      </c>
      <c r="S1151" s="342" t="str">
        <f t="shared" si="77"/>
        <v>3436ETR</v>
      </c>
      <c r="U1151" s="20"/>
      <c r="V1151" s="25"/>
      <c r="W1151" s="20"/>
    </row>
    <row r="1152" spans="1:32" ht="40" customHeight="1" x14ac:dyDescent="1.05">
      <c r="A1152" s="28">
        <v>21</v>
      </c>
      <c r="B1152" s="270" t="s">
        <v>26</v>
      </c>
      <c r="C1152" s="28">
        <v>7</v>
      </c>
      <c r="D1152" s="294">
        <v>5</v>
      </c>
      <c r="E1152" s="54">
        <f>SUM(F1152)</f>
        <v>43430</v>
      </c>
      <c r="F1152" s="188">
        <v>43430</v>
      </c>
      <c r="G1152" s="360" t="s">
        <v>4601</v>
      </c>
      <c r="H1152" s="4" t="s">
        <v>1260</v>
      </c>
      <c r="I1152" s="11">
        <v>3437</v>
      </c>
      <c r="J1152" s="10" t="s">
        <v>135</v>
      </c>
      <c r="K1152" s="55" t="s">
        <v>4632</v>
      </c>
      <c r="L1152" s="185">
        <v>2</v>
      </c>
      <c r="M1152" s="339" t="s">
        <v>767</v>
      </c>
      <c r="N1152" s="186"/>
      <c r="O1152" s="212"/>
      <c r="P1152" s="73" t="s">
        <v>768</v>
      </c>
      <c r="Q1152" s="187">
        <f>R1152*R$2</f>
        <v>17.301999999999996</v>
      </c>
      <c r="R1152" s="56" t="str">
        <f t="shared" si="78"/>
        <v>16,40</v>
      </c>
      <c r="S1152" s="342" t="str">
        <f t="shared" si="77"/>
        <v>3437ETR</v>
      </c>
      <c r="U1152" s="20"/>
      <c r="V1152" s="25"/>
      <c r="W1152" s="20"/>
    </row>
    <row r="1153" spans="1:23" ht="40" customHeight="1" x14ac:dyDescent="1.05">
      <c r="A1153" s="28">
        <v>21</v>
      </c>
      <c r="B1153" s="270" t="s">
        <v>26</v>
      </c>
      <c r="C1153" s="28">
        <v>7</v>
      </c>
      <c r="D1153" s="296" t="s">
        <v>2683</v>
      </c>
      <c r="E1153" s="54">
        <f>SUM(F1153)</f>
        <v>43430</v>
      </c>
      <c r="F1153" s="188">
        <v>43430</v>
      </c>
      <c r="G1153" s="360" t="s">
        <v>4601</v>
      </c>
      <c r="H1153" s="4" t="s">
        <v>1260</v>
      </c>
      <c r="I1153" s="11">
        <v>3437</v>
      </c>
      <c r="J1153" s="10" t="s">
        <v>134</v>
      </c>
      <c r="K1153" s="55" t="s">
        <v>4633</v>
      </c>
      <c r="L1153" s="185">
        <v>2</v>
      </c>
      <c r="M1153" s="339" t="s">
        <v>769</v>
      </c>
      <c r="N1153" s="186"/>
      <c r="O1153" s="212"/>
      <c r="P1153" s="73" t="s">
        <v>770</v>
      </c>
      <c r="Q1153" s="187">
        <f>R1153*R$2</f>
        <v>17.301999999999996</v>
      </c>
      <c r="R1153" s="56" t="str">
        <f t="shared" si="78"/>
        <v>16,40</v>
      </c>
      <c r="S1153" s="342" t="str">
        <f t="shared" si="77"/>
        <v>3437OTR</v>
      </c>
      <c r="U1153" s="20"/>
      <c r="V1153" s="25"/>
      <c r="W1153" s="20"/>
    </row>
    <row r="1154" spans="1:23" ht="40" customHeight="1" x14ac:dyDescent="1.05">
      <c r="A1154" s="28">
        <v>21</v>
      </c>
      <c r="B1154" s="270" t="s">
        <v>26</v>
      </c>
      <c r="C1154" s="28">
        <v>7</v>
      </c>
      <c r="D1154" s="296" t="s">
        <v>2633</v>
      </c>
      <c r="E1154" s="54">
        <f>SUM(F1154)</f>
        <v>43535</v>
      </c>
      <c r="F1154" s="188">
        <v>43535</v>
      </c>
      <c r="G1154" s="360" t="s">
        <v>4601</v>
      </c>
      <c r="H1154" s="4" t="s">
        <v>1260</v>
      </c>
      <c r="I1154" s="11">
        <v>3438</v>
      </c>
      <c r="J1154" s="10" t="s">
        <v>135</v>
      </c>
      <c r="K1154" s="55" t="s">
        <v>4634</v>
      </c>
      <c r="L1154" s="185">
        <v>2</v>
      </c>
      <c r="M1154" s="339" t="s">
        <v>969</v>
      </c>
      <c r="N1154" s="186"/>
      <c r="O1154" s="212"/>
      <c r="P1154" s="73" t="s">
        <v>970</v>
      </c>
      <c r="Q1154" s="187">
        <f>R1154*R$2</f>
        <v>17.301999999999996</v>
      </c>
      <c r="R1154" s="56" t="str">
        <f t="shared" si="78"/>
        <v>16,40</v>
      </c>
      <c r="S1154" s="342" t="str">
        <f t="shared" si="77"/>
        <v>3438ETR</v>
      </c>
      <c r="U1154" s="20"/>
      <c r="V1154" s="25"/>
      <c r="W1154" s="20"/>
    </row>
    <row r="1155" spans="1:23" ht="40" customHeight="1" x14ac:dyDescent="1.05">
      <c r="A1155" s="28">
        <v>21</v>
      </c>
      <c r="B1155" s="270" t="s">
        <v>26</v>
      </c>
      <c r="C1155" s="28">
        <v>7</v>
      </c>
      <c r="D1155" s="293" t="s">
        <v>2634</v>
      </c>
      <c r="E1155" s="54">
        <f>SUM(F1155)</f>
        <v>44697</v>
      </c>
      <c r="F1155" s="188">
        <v>44697</v>
      </c>
      <c r="G1155" s="360" t="s">
        <v>4601</v>
      </c>
      <c r="H1155" s="33" t="s">
        <v>1260</v>
      </c>
      <c r="I1155" s="11">
        <v>3442</v>
      </c>
      <c r="J1155" s="10" t="s">
        <v>134</v>
      </c>
      <c r="K1155" s="60" t="s">
        <v>4635</v>
      </c>
      <c r="L1155" s="185">
        <v>2</v>
      </c>
      <c r="M1155" s="338" t="s">
        <v>5105</v>
      </c>
      <c r="N1155" s="186"/>
      <c r="O1155" s="212"/>
      <c r="P1155" s="73" t="s">
        <v>2825</v>
      </c>
      <c r="Q1155" s="187">
        <f>R1155*R$2</f>
        <v>17.301999999999996</v>
      </c>
      <c r="R1155" s="56" t="str">
        <f t="shared" si="78"/>
        <v>16,40</v>
      </c>
      <c r="S1155" s="342" t="str">
        <f t="shared" si="77"/>
        <v>3442OTR</v>
      </c>
      <c r="U1155" s="20"/>
      <c r="V1155" s="25"/>
      <c r="W1155" s="20"/>
    </row>
    <row r="1156" spans="1:23" ht="40" customHeight="1" x14ac:dyDescent="1.05">
      <c r="A1156" s="28">
        <v>18</v>
      </c>
      <c r="B1156" s="270" t="s">
        <v>107</v>
      </c>
      <c r="C1156" s="28">
        <v>7</v>
      </c>
      <c r="D1156" s="294">
        <v>74</v>
      </c>
      <c r="E1156" s="54">
        <f t="shared" si="81"/>
        <v>44942</v>
      </c>
      <c r="F1156" s="188">
        <v>44942</v>
      </c>
      <c r="G1156" s="360" t="s">
        <v>4601</v>
      </c>
      <c r="H1156" s="4" t="s">
        <v>1260</v>
      </c>
      <c r="I1156" s="11">
        <v>3528</v>
      </c>
      <c r="J1156" s="10" t="s">
        <v>135</v>
      </c>
      <c r="K1156" s="55" t="s">
        <v>4636</v>
      </c>
      <c r="L1156" s="185">
        <v>3</v>
      </c>
      <c r="M1156" s="339" t="s">
        <v>5106</v>
      </c>
      <c r="N1156" s="186"/>
      <c r="O1156" s="212"/>
      <c r="P1156" s="73" t="s">
        <v>2888</v>
      </c>
      <c r="Q1156" s="187">
        <f t="shared" si="80"/>
        <v>17.301999999999996</v>
      </c>
      <c r="R1156" s="56" t="str">
        <f t="shared" si="78"/>
        <v>16,40</v>
      </c>
      <c r="S1156" s="342" t="str">
        <f t="shared" si="77"/>
        <v>3528ETR</v>
      </c>
      <c r="U1156" s="20"/>
      <c r="V1156" s="25"/>
      <c r="W1156" s="20"/>
    </row>
    <row r="1157" spans="1:23" ht="40" customHeight="1" x14ac:dyDescent="1.05">
      <c r="A1157" s="28">
        <v>18</v>
      </c>
      <c r="B1157" s="270" t="s">
        <v>107</v>
      </c>
      <c r="C1157" s="28">
        <v>7</v>
      </c>
      <c r="D1157" s="294">
        <v>74</v>
      </c>
      <c r="E1157" s="54">
        <f t="shared" si="81"/>
        <v>44942</v>
      </c>
      <c r="F1157" s="188">
        <v>44942</v>
      </c>
      <c r="G1157" s="360" t="s">
        <v>4601</v>
      </c>
      <c r="H1157" s="4" t="s">
        <v>1260</v>
      </c>
      <c r="I1157" s="11">
        <v>3530</v>
      </c>
      <c r="J1157" s="10" t="s">
        <v>135</v>
      </c>
      <c r="K1157" s="55" t="s">
        <v>4637</v>
      </c>
      <c r="L1157" s="185">
        <v>3</v>
      </c>
      <c r="M1157" s="339" t="s">
        <v>5107</v>
      </c>
      <c r="N1157" s="186"/>
      <c r="O1157" s="212"/>
      <c r="P1157" s="73" t="s">
        <v>2889</v>
      </c>
      <c r="Q1157" s="187">
        <f t="shared" si="80"/>
        <v>17.301999999999996</v>
      </c>
      <c r="R1157" s="56" t="str">
        <f t="shared" si="78"/>
        <v>16,40</v>
      </c>
      <c r="S1157" s="342" t="str">
        <f t="shared" si="77"/>
        <v>3530ETR</v>
      </c>
      <c r="U1157" s="20"/>
      <c r="V1157" s="25"/>
      <c r="W1157" s="20"/>
    </row>
    <row r="1158" spans="1:23" ht="40" customHeight="1" x14ac:dyDescent="1.05">
      <c r="A1158" s="28">
        <v>18</v>
      </c>
      <c r="B1158" s="270" t="s">
        <v>107</v>
      </c>
      <c r="C1158" s="28">
        <v>7</v>
      </c>
      <c r="D1158" s="294" t="s">
        <v>2601</v>
      </c>
      <c r="E1158" s="54">
        <f t="shared" si="81"/>
        <v>45033</v>
      </c>
      <c r="F1158" s="188">
        <v>45033</v>
      </c>
      <c r="G1158" s="360" t="s">
        <v>4601</v>
      </c>
      <c r="H1158" s="4" t="s">
        <v>1260</v>
      </c>
      <c r="I1158" s="11">
        <v>3531</v>
      </c>
      <c r="J1158" s="10" t="s">
        <v>135</v>
      </c>
      <c r="K1158" s="55" t="s">
        <v>4638</v>
      </c>
      <c r="L1158" s="185">
        <v>3</v>
      </c>
      <c r="M1158" s="339" t="s">
        <v>5108</v>
      </c>
      <c r="N1158" s="186"/>
      <c r="O1158" s="212"/>
      <c r="P1158" s="73" t="s">
        <v>2924</v>
      </c>
      <c r="Q1158" s="187">
        <f t="shared" si="80"/>
        <v>17.301999999999996</v>
      </c>
      <c r="R1158" s="56" t="str">
        <f t="shared" si="78"/>
        <v>16,40</v>
      </c>
      <c r="S1158" s="342" t="str">
        <f t="shared" si="77"/>
        <v>3531ETR</v>
      </c>
      <c r="U1158" s="20"/>
      <c r="V1158" s="25"/>
      <c r="W1158" s="20"/>
    </row>
    <row r="1159" spans="1:23" ht="40" customHeight="1" x14ac:dyDescent="1.05">
      <c r="A1159" s="28">
        <v>18</v>
      </c>
      <c r="B1159" s="270" t="s">
        <v>107</v>
      </c>
      <c r="C1159" s="28">
        <v>7</v>
      </c>
      <c r="D1159" s="294" t="s">
        <v>2601</v>
      </c>
      <c r="E1159" s="54">
        <f t="shared" si="81"/>
        <v>44942</v>
      </c>
      <c r="F1159" s="188">
        <v>44942</v>
      </c>
      <c r="G1159" s="360" t="s">
        <v>4601</v>
      </c>
      <c r="H1159" s="4" t="s">
        <v>1260</v>
      </c>
      <c r="I1159" s="11">
        <v>3531</v>
      </c>
      <c r="J1159" s="10" t="s">
        <v>134</v>
      </c>
      <c r="K1159" s="55" t="s">
        <v>4639</v>
      </c>
      <c r="L1159" s="185">
        <v>3</v>
      </c>
      <c r="M1159" s="339" t="s">
        <v>5109</v>
      </c>
      <c r="N1159" s="186"/>
      <c r="O1159" s="212"/>
      <c r="P1159" s="73" t="s">
        <v>2890</v>
      </c>
      <c r="Q1159" s="187">
        <f t="shared" si="80"/>
        <v>17.301999999999996</v>
      </c>
      <c r="R1159" s="56" t="str">
        <f t="shared" si="78"/>
        <v>16,40</v>
      </c>
      <c r="S1159" s="342" t="str">
        <f t="shared" si="77"/>
        <v>3531OTR</v>
      </c>
    </row>
    <row r="1160" spans="1:23" ht="40" customHeight="1" x14ac:dyDescent="1.05">
      <c r="A1160" s="28">
        <v>18</v>
      </c>
      <c r="B1160" s="270" t="s">
        <v>107</v>
      </c>
      <c r="C1160" s="28">
        <v>7</v>
      </c>
      <c r="D1160" s="294">
        <v>73</v>
      </c>
      <c r="E1160" s="54">
        <f t="shared" si="81"/>
        <v>43367</v>
      </c>
      <c r="F1160" s="188">
        <v>43367</v>
      </c>
      <c r="G1160" s="360" t="s">
        <v>4601</v>
      </c>
      <c r="H1160" s="4" t="s">
        <v>1260</v>
      </c>
      <c r="I1160" s="11">
        <v>3532</v>
      </c>
      <c r="J1160" s="10" t="s">
        <v>135</v>
      </c>
      <c r="K1160" s="55" t="s">
        <v>4640</v>
      </c>
      <c r="L1160" s="185" t="s">
        <v>662</v>
      </c>
      <c r="M1160" s="339" t="s">
        <v>663</v>
      </c>
      <c r="N1160" s="186"/>
      <c r="O1160" s="212"/>
      <c r="P1160" s="73" t="s">
        <v>664</v>
      </c>
      <c r="Q1160" s="187">
        <f t="shared" si="80"/>
        <v>17.301999999999996</v>
      </c>
      <c r="R1160" s="56" t="str">
        <f t="shared" si="78"/>
        <v>16,40</v>
      </c>
      <c r="S1160" s="342" t="str">
        <f t="shared" si="77"/>
        <v>3532ETR</v>
      </c>
    </row>
    <row r="1161" spans="1:23" ht="40" customHeight="1" x14ac:dyDescent="1.05">
      <c r="A1161" s="28">
        <v>18</v>
      </c>
      <c r="B1161" s="270" t="s">
        <v>107</v>
      </c>
      <c r="C1161" s="28">
        <v>7</v>
      </c>
      <c r="D1161" s="294" t="s">
        <v>2601</v>
      </c>
      <c r="E1161" s="54">
        <f t="shared" si="81"/>
        <v>44655</v>
      </c>
      <c r="F1161" s="188">
        <v>44655</v>
      </c>
      <c r="G1161" s="360" t="s">
        <v>4601</v>
      </c>
      <c r="H1161" s="4" t="s">
        <v>1260</v>
      </c>
      <c r="I1161" s="11">
        <v>3532</v>
      </c>
      <c r="J1161" s="10" t="s">
        <v>134</v>
      </c>
      <c r="K1161" s="55" t="s">
        <v>4641</v>
      </c>
      <c r="L1161" s="185">
        <v>3</v>
      </c>
      <c r="M1161" s="339" t="s">
        <v>5110</v>
      </c>
      <c r="N1161" s="186"/>
      <c r="O1161" s="212"/>
      <c r="P1161" s="73" t="s">
        <v>2810</v>
      </c>
      <c r="Q1161" s="187">
        <f t="shared" si="80"/>
        <v>17.301999999999996</v>
      </c>
      <c r="R1161" s="56" t="str">
        <f t="shared" si="78"/>
        <v>16,40</v>
      </c>
      <c r="S1161" s="342" t="str">
        <f t="shared" si="77"/>
        <v>3532OTR</v>
      </c>
    </row>
    <row r="1162" spans="1:23" ht="40" customHeight="1" x14ac:dyDescent="1.05">
      <c r="A1162" s="28">
        <v>18</v>
      </c>
      <c r="B1162" s="270" t="s">
        <v>107</v>
      </c>
      <c r="C1162" s="28">
        <v>7</v>
      </c>
      <c r="D1162" s="294">
        <v>73</v>
      </c>
      <c r="E1162" s="54">
        <f t="shared" si="81"/>
        <v>43381</v>
      </c>
      <c r="F1162" s="188">
        <v>43381</v>
      </c>
      <c r="G1162" s="360" t="s">
        <v>4601</v>
      </c>
      <c r="H1162" s="4" t="s">
        <v>1260</v>
      </c>
      <c r="I1162" s="11">
        <v>3534</v>
      </c>
      <c r="J1162" s="10" t="s">
        <v>134</v>
      </c>
      <c r="K1162" s="55" t="s">
        <v>4642</v>
      </c>
      <c r="L1162" s="185">
        <v>2</v>
      </c>
      <c r="M1162" s="339" t="s">
        <v>733</v>
      </c>
      <c r="N1162" s="186"/>
      <c r="O1162" s="212"/>
      <c r="P1162" s="73" t="s">
        <v>734</v>
      </c>
      <c r="Q1162" s="187">
        <f t="shared" si="80"/>
        <v>17.301999999999996</v>
      </c>
      <c r="R1162" s="56" t="str">
        <f t="shared" si="78"/>
        <v>16,40</v>
      </c>
      <c r="S1162" s="342" t="str">
        <f t="shared" si="77"/>
        <v>3534OTR</v>
      </c>
    </row>
    <row r="1163" spans="1:23" ht="40" customHeight="1" x14ac:dyDescent="1.05">
      <c r="A1163" s="28">
        <v>18</v>
      </c>
      <c r="B1163" s="270" t="s">
        <v>107</v>
      </c>
      <c r="C1163" s="28">
        <v>7</v>
      </c>
      <c r="D1163" s="294" t="s">
        <v>2635</v>
      </c>
      <c r="E1163" s="54">
        <f t="shared" si="81"/>
        <v>43381</v>
      </c>
      <c r="F1163" s="188">
        <v>43381</v>
      </c>
      <c r="G1163" s="360" t="s">
        <v>4601</v>
      </c>
      <c r="H1163" s="4" t="s">
        <v>1260</v>
      </c>
      <c r="I1163" s="11">
        <v>3535</v>
      </c>
      <c r="J1163" s="10" t="s">
        <v>134</v>
      </c>
      <c r="K1163" s="55" t="s">
        <v>4643</v>
      </c>
      <c r="L1163" s="185">
        <v>2</v>
      </c>
      <c r="M1163" s="339" t="s">
        <v>735</v>
      </c>
      <c r="N1163" s="186"/>
      <c r="O1163" s="212"/>
      <c r="P1163" s="73" t="s">
        <v>736</v>
      </c>
      <c r="Q1163" s="187">
        <f t="shared" si="80"/>
        <v>17.301999999999996</v>
      </c>
      <c r="R1163" s="56" t="str">
        <f t="shared" si="78"/>
        <v>16,40</v>
      </c>
      <c r="S1163" s="342" t="str">
        <f t="shared" si="77"/>
        <v>3535OTR</v>
      </c>
    </row>
    <row r="1164" spans="1:23" ht="40" customHeight="1" x14ac:dyDescent="1.05">
      <c r="A1164" s="28">
        <v>21</v>
      </c>
      <c r="B1164" s="270" t="s">
        <v>26</v>
      </c>
      <c r="C1164" s="28">
        <v>7</v>
      </c>
      <c r="D1164" s="294">
        <v>5</v>
      </c>
      <c r="E1164" s="54">
        <f t="shared" si="81"/>
        <v>43578</v>
      </c>
      <c r="F1164" s="188">
        <v>43578</v>
      </c>
      <c r="G1164" s="360" t="s">
        <v>4601</v>
      </c>
      <c r="H1164" s="4" t="s">
        <v>1260</v>
      </c>
      <c r="I1164" s="11">
        <v>3536</v>
      </c>
      <c r="J1164" s="10" t="s">
        <v>134</v>
      </c>
      <c r="K1164" s="55" t="s">
        <v>4644</v>
      </c>
      <c r="L1164" s="185">
        <v>2</v>
      </c>
      <c r="M1164" s="339" t="s">
        <v>996</v>
      </c>
      <c r="N1164" s="186"/>
      <c r="O1164" s="212"/>
      <c r="P1164" s="73" t="s">
        <v>997</v>
      </c>
      <c r="Q1164" s="187">
        <f t="shared" si="80"/>
        <v>17.301999999999996</v>
      </c>
      <c r="R1164" s="56" t="str">
        <f t="shared" si="78"/>
        <v>16,40</v>
      </c>
      <c r="S1164" s="342" t="str">
        <f t="shared" si="77"/>
        <v>3536OTR</v>
      </c>
    </row>
    <row r="1165" spans="1:23" ht="40" customHeight="1" x14ac:dyDescent="1.05">
      <c r="A1165" s="28">
        <v>21</v>
      </c>
      <c r="B1165" s="270" t="s">
        <v>26</v>
      </c>
      <c r="C1165" s="28">
        <v>7</v>
      </c>
      <c r="D1165" s="294" t="s">
        <v>2633</v>
      </c>
      <c r="E1165" s="54">
        <f>SUM(F1165)</f>
        <v>43578</v>
      </c>
      <c r="F1165" s="188">
        <v>43578</v>
      </c>
      <c r="G1165" s="360" t="s">
        <v>4601</v>
      </c>
      <c r="H1165" s="4" t="s">
        <v>1260</v>
      </c>
      <c r="I1165" s="11">
        <v>3537</v>
      </c>
      <c r="J1165" s="10" t="s">
        <v>135</v>
      </c>
      <c r="K1165" s="55" t="s">
        <v>4645</v>
      </c>
      <c r="L1165" s="185">
        <v>2</v>
      </c>
      <c r="M1165" s="339" t="s">
        <v>998</v>
      </c>
      <c r="N1165" s="186"/>
      <c r="O1165" s="212"/>
      <c r="P1165" s="73" t="s">
        <v>999</v>
      </c>
      <c r="Q1165" s="187">
        <f>R1165*R$2</f>
        <v>17.301999999999996</v>
      </c>
      <c r="R1165" s="56" t="str">
        <f t="shared" si="78"/>
        <v>16,40</v>
      </c>
      <c r="S1165" s="342" t="str">
        <f t="shared" ref="S1165:S1208" si="82">I1165&amp;""&amp;J1165</f>
        <v>3537ETR</v>
      </c>
    </row>
    <row r="1166" spans="1:23" ht="40" customHeight="1" x14ac:dyDescent="1.05">
      <c r="A1166" s="28">
        <v>21</v>
      </c>
      <c r="B1166" s="270" t="s">
        <v>26</v>
      </c>
      <c r="C1166" s="28">
        <v>7</v>
      </c>
      <c r="D1166" s="294" t="s">
        <v>2633</v>
      </c>
      <c r="E1166" s="54">
        <f>SUM(F1166)</f>
        <v>43997</v>
      </c>
      <c r="F1166" s="188">
        <v>43997</v>
      </c>
      <c r="G1166" s="360" t="s">
        <v>4601</v>
      </c>
      <c r="H1166" s="4" t="s">
        <v>1260</v>
      </c>
      <c r="I1166" s="11">
        <v>3538</v>
      </c>
      <c r="J1166" s="10" t="s">
        <v>135</v>
      </c>
      <c r="K1166" s="55" t="s">
        <v>4646</v>
      </c>
      <c r="L1166" s="185">
        <v>2</v>
      </c>
      <c r="M1166" s="339" t="s">
        <v>5111</v>
      </c>
      <c r="N1166" s="186"/>
      <c r="O1166" s="238"/>
      <c r="P1166" s="73" t="s">
        <v>2083</v>
      </c>
      <c r="Q1166" s="187">
        <f>R1166*R$2</f>
        <v>17.301999999999996</v>
      </c>
      <c r="R1166" s="56" t="str">
        <f t="shared" ref="R1166:R1183" si="83">IF($J1166="ETR","16,40",IF($J1166="OTR","16,40",IF($J1166="RTR","16,40",IF($H1166="M","8,44",IF($J1166="O","10,90",IF($J1166="E","10,90",IF($J1166="","10,90","13,361")))))))</f>
        <v>16,40</v>
      </c>
      <c r="S1166" s="342" t="str">
        <f t="shared" si="82"/>
        <v>3538ETR</v>
      </c>
    </row>
    <row r="1167" spans="1:23" ht="40" customHeight="1" x14ac:dyDescent="1.05">
      <c r="A1167" s="28">
        <v>21</v>
      </c>
      <c r="B1167" s="270" t="s">
        <v>26</v>
      </c>
      <c r="C1167" s="28">
        <v>7</v>
      </c>
      <c r="D1167" s="294" t="s">
        <v>2636</v>
      </c>
      <c r="E1167" s="54">
        <f>SUM(F1167)</f>
        <v>43578</v>
      </c>
      <c r="F1167" s="188">
        <v>43578</v>
      </c>
      <c r="G1167" s="360" t="s">
        <v>4601</v>
      </c>
      <c r="H1167" s="4" t="s">
        <v>1260</v>
      </c>
      <c r="I1167" s="11">
        <v>3540</v>
      </c>
      <c r="J1167" s="10" t="s">
        <v>134</v>
      </c>
      <c r="K1167" s="55" t="s">
        <v>4647</v>
      </c>
      <c r="L1167" s="185">
        <v>2</v>
      </c>
      <c r="M1167" s="339" t="s">
        <v>1000</v>
      </c>
      <c r="N1167" s="186"/>
      <c r="O1167" s="212"/>
      <c r="P1167" s="73" t="s">
        <v>1001</v>
      </c>
      <c r="Q1167" s="187">
        <f>R1167*R$2</f>
        <v>17.301999999999996</v>
      </c>
      <c r="R1167" s="56" t="str">
        <f t="shared" si="83"/>
        <v>16,40</v>
      </c>
      <c r="S1167" s="342" t="str">
        <f t="shared" si="82"/>
        <v>3540OTR</v>
      </c>
    </row>
    <row r="1168" spans="1:23" ht="40" customHeight="1" x14ac:dyDescent="1.05">
      <c r="A1168" s="28">
        <v>10</v>
      </c>
      <c r="B1168" s="270" t="s">
        <v>17</v>
      </c>
      <c r="C1168" s="28">
        <v>4</v>
      </c>
      <c r="D1168" s="294" t="s">
        <v>2607</v>
      </c>
      <c r="E1168" s="54">
        <f t="shared" si="81"/>
        <v>43892</v>
      </c>
      <c r="F1168" s="188">
        <v>43892</v>
      </c>
      <c r="G1168" s="360" t="s">
        <v>4601</v>
      </c>
      <c r="H1168" s="4" t="s">
        <v>1260</v>
      </c>
      <c r="I1168" s="11">
        <v>3618</v>
      </c>
      <c r="J1168" s="10" t="s">
        <v>134</v>
      </c>
      <c r="K1168" s="55" t="s">
        <v>5267</v>
      </c>
      <c r="L1168" s="185">
        <v>2</v>
      </c>
      <c r="M1168" s="339" t="s">
        <v>5112</v>
      </c>
      <c r="N1168" s="186"/>
      <c r="O1168" s="212"/>
      <c r="P1168" s="73" t="s">
        <v>2060</v>
      </c>
      <c r="Q1168" s="187">
        <f t="shared" si="80"/>
        <v>17.301999999999996</v>
      </c>
      <c r="R1168" s="56" t="str">
        <f t="shared" si="83"/>
        <v>16,40</v>
      </c>
      <c r="S1168" s="342" t="str">
        <f t="shared" si="82"/>
        <v>3618OTR</v>
      </c>
    </row>
    <row r="1169" spans="1:19" ht="40" customHeight="1" x14ac:dyDescent="1.05">
      <c r="A1169" s="28">
        <v>10</v>
      </c>
      <c r="B1169" s="270" t="s">
        <v>17</v>
      </c>
      <c r="C1169" s="28">
        <v>4</v>
      </c>
      <c r="D1169" s="294" t="s">
        <v>2604</v>
      </c>
      <c r="E1169" s="54">
        <f t="shared" si="81"/>
        <v>43892</v>
      </c>
      <c r="F1169" s="188">
        <v>43892</v>
      </c>
      <c r="G1169" s="360" t="s">
        <v>4601</v>
      </c>
      <c r="H1169" s="4" t="s">
        <v>1260</v>
      </c>
      <c r="I1169" s="11">
        <v>3619</v>
      </c>
      <c r="J1169" s="10" t="s">
        <v>134</v>
      </c>
      <c r="K1169" s="55" t="s">
        <v>4648</v>
      </c>
      <c r="L1169" s="185">
        <v>2</v>
      </c>
      <c r="M1169" s="339" t="s">
        <v>5113</v>
      </c>
      <c r="N1169" s="186"/>
      <c r="O1169" s="212"/>
      <c r="P1169" s="73" t="s">
        <v>2061</v>
      </c>
      <c r="Q1169" s="187">
        <f t="shared" si="80"/>
        <v>17.301999999999996</v>
      </c>
      <c r="R1169" s="56" t="str">
        <f t="shared" si="83"/>
        <v>16,40</v>
      </c>
      <c r="S1169" s="342" t="str">
        <f t="shared" si="82"/>
        <v>3619OTR</v>
      </c>
    </row>
    <row r="1170" spans="1:19" ht="40" customHeight="1" x14ac:dyDescent="1.05">
      <c r="A1170" s="28">
        <v>18</v>
      </c>
      <c r="B1170" s="270" t="s">
        <v>107</v>
      </c>
      <c r="C1170" s="28">
        <v>7</v>
      </c>
      <c r="D1170" s="294">
        <v>74</v>
      </c>
      <c r="E1170" s="54">
        <f t="shared" si="81"/>
        <v>45033</v>
      </c>
      <c r="F1170" s="188">
        <v>45033</v>
      </c>
      <c r="G1170" s="360" t="s">
        <v>4601</v>
      </c>
      <c r="H1170" s="4" t="s">
        <v>1260</v>
      </c>
      <c r="I1170" s="11">
        <v>3630</v>
      </c>
      <c r="J1170" s="10" t="s">
        <v>134</v>
      </c>
      <c r="K1170" s="55" t="s">
        <v>4649</v>
      </c>
      <c r="L1170" s="185">
        <v>3</v>
      </c>
      <c r="M1170" s="339" t="s">
        <v>5114</v>
      </c>
      <c r="N1170" s="186"/>
      <c r="O1170" s="212"/>
      <c r="P1170" s="73" t="s">
        <v>2925</v>
      </c>
      <c r="Q1170" s="187">
        <f t="shared" si="80"/>
        <v>17.301999999999996</v>
      </c>
      <c r="R1170" s="56" t="str">
        <f t="shared" si="83"/>
        <v>16,40</v>
      </c>
      <c r="S1170" s="342" t="str">
        <f t="shared" si="82"/>
        <v>3630OTR</v>
      </c>
    </row>
    <row r="1171" spans="1:19" ht="40" customHeight="1" x14ac:dyDescent="1.05">
      <c r="A1171" s="28">
        <v>18</v>
      </c>
      <c r="B1171" s="270" t="s">
        <v>107</v>
      </c>
      <c r="C1171" s="28">
        <v>7</v>
      </c>
      <c r="D1171" s="294">
        <v>73</v>
      </c>
      <c r="E1171" s="54">
        <f t="shared" si="81"/>
        <v>43262</v>
      </c>
      <c r="F1171" s="188">
        <v>43262</v>
      </c>
      <c r="G1171" s="360" t="s">
        <v>4601</v>
      </c>
      <c r="H1171" s="4" t="s">
        <v>1260</v>
      </c>
      <c r="I1171" s="11">
        <v>3633</v>
      </c>
      <c r="J1171" s="10" t="s">
        <v>135</v>
      </c>
      <c r="K1171" s="55" t="s">
        <v>4650</v>
      </c>
      <c r="L1171" s="185">
        <v>2</v>
      </c>
      <c r="M1171" s="339" t="s">
        <v>1829</v>
      </c>
      <c r="N1171" s="186"/>
      <c r="O1171" s="212"/>
      <c r="P1171" s="73" t="s">
        <v>629</v>
      </c>
      <c r="Q1171" s="187">
        <f t="shared" si="80"/>
        <v>17.301999999999996</v>
      </c>
      <c r="R1171" s="56" t="str">
        <f t="shared" si="83"/>
        <v>16,40</v>
      </c>
      <c r="S1171" s="342" t="str">
        <f t="shared" si="82"/>
        <v>3633ETR</v>
      </c>
    </row>
    <row r="1172" spans="1:19" ht="40" customHeight="1" x14ac:dyDescent="1.05">
      <c r="A1172" s="28">
        <v>18</v>
      </c>
      <c r="B1172" s="270" t="s">
        <v>107</v>
      </c>
      <c r="C1172" s="28">
        <v>7</v>
      </c>
      <c r="D1172" s="294">
        <v>73</v>
      </c>
      <c r="E1172" s="54">
        <f t="shared" si="81"/>
        <v>43578</v>
      </c>
      <c r="F1172" s="188">
        <v>43578</v>
      </c>
      <c r="G1172" s="360" t="s">
        <v>4601</v>
      </c>
      <c r="H1172" s="4" t="s">
        <v>1260</v>
      </c>
      <c r="I1172" s="11">
        <v>3634</v>
      </c>
      <c r="J1172" s="10" t="s">
        <v>134</v>
      </c>
      <c r="K1172" s="55" t="s">
        <v>4651</v>
      </c>
      <c r="L1172" s="185">
        <v>2</v>
      </c>
      <c r="M1172" s="339" t="s">
        <v>1002</v>
      </c>
      <c r="N1172" s="186"/>
      <c r="O1172" s="212"/>
      <c r="P1172" s="73" t="s">
        <v>1003</v>
      </c>
      <c r="Q1172" s="187">
        <f t="shared" si="80"/>
        <v>17.301999999999996</v>
      </c>
      <c r="R1172" s="56" t="str">
        <f t="shared" si="83"/>
        <v>16,40</v>
      </c>
      <c r="S1172" s="342" t="str">
        <f t="shared" si="82"/>
        <v>3634OTR</v>
      </c>
    </row>
    <row r="1173" spans="1:19" ht="40" customHeight="1" x14ac:dyDescent="1.05">
      <c r="A1173" s="28">
        <v>21</v>
      </c>
      <c r="B1173" s="270" t="s">
        <v>26</v>
      </c>
      <c r="C1173" s="28">
        <v>7</v>
      </c>
      <c r="D1173" s="294" t="s">
        <v>2633</v>
      </c>
      <c r="E1173" s="54">
        <f t="shared" si="81"/>
        <v>43605</v>
      </c>
      <c r="F1173" s="188">
        <v>43605</v>
      </c>
      <c r="G1173" s="360" t="s">
        <v>4601</v>
      </c>
      <c r="H1173" s="4" t="s">
        <v>1260</v>
      </c>
      <c r="I1173" s="11">
        <v>3637</v>
      </c>
      <c r="J1173" s="10" t="s">
        <v>134</v>
      </c>
      <c r="K1173" s="55" t="s">
        <v>4652</v>
      </c>
      <c r="L1173" s="185">
        <v>2</v>
      </c>
      <c r="M1173" s="339" t="s">
        <v>1004</v>
      </c>
      <c r="N1173" s="186"/>
      <c r="O1173" s="212"/>
      <c r="P1173" s="73" t="s">
        <v>1005</v>
      </c>
      <c r="Q1173" s="187">
        <f t="shared" si="80"/>
        <v>17.301999999999996</v>
      </c>
      <c r="R1173" s="56" t="str">
        <f t="shared" si="83"/>
        <v>16,40</v>
      </c>
      <c r="S1173" s="342" t="str">
        <f t="shared" si="82"/>
        <v>3637OTR</v>
      </c>
    </row>
    <row r="1174" spans="1:19" ht="40" customHeight="1" x14ac:dyDescent="1.05">
      <c r="A1174" s="28">
        <v>10</v>
      </c>
      <c r="B1174" s="270" t="s">
        <v>17</v>
      </c>
      <c r="C1174" s="28">
        <v>4</v>
      </c>
      <c r="D1174" s="294" t="s">
        <v>2605</v>
      </c>
      <c r="E1174" s="54">
        <f t="shared" si="81"/>
        <v>43892</v>
      </c>
      <c r="F1174" s="188">
        <v>43892</v>
      </c>
      <c r="G1174" s="360" t="s">
        <v>4601</v>
      </c>
      <c r="H1174" s="4" t="s">
        <v>1260</v>
      </c>
      <c r="I1174" s="11">
        <v>3716</v>
      </c>
      <c r="J1174" s="10" t="s">
        <v>135</v>
      </c>
      <c r="K1174" s="55" t="s">
        <v>4653</v>
      </c>
      <c r="L1174" s="185">
        <v>2</v>
      </c>
      <c r="M1174" s="339" t="s">
        <v>5115</v>
      </c>
      <c r="N1174" s="186"/>
      <c r="O1174" s="212"/>
      <c r="P1174" s="73" t="s">
        <v>2062</v>
      </c>
      <c r="Q1174" s="187">
        <f t="shared" si="80"/>
        <v>17.301999999999996</v>
      </c>
      <c r="R1174" s="56" t="str">
        <f t="shared" si="83"/>
        <v>16,40</v>
      </c>
      <c r="S1174" s="342" t="str">
        <f t="shared" si="82"/>
        <v>3716ETR</v>
      </c>
    </row>
    <row r="1175" spans="1:19" ht="40" customHeight="1" x14ac:dyDescent="1.05">
      <c r="A1175" s="28">
        <v>10</v>
      </c>
      <c r="B1175" s="270" t="s">
        <v>17</v>
      </c>
      <c r="C1175" s="28">
        <v>4</v>
      </c>
      <c r="D1175" s="294" t="s">
        <v>2612</v>
      </c>
      <c r="E1175" s="54">
        <f t="shared" ref="E1175" si="84">SUM(F1175)</f>
        <v>43892</v>
      </c>
      <c r="F1175" s="188">
        <v>43892</v>
      </c>
      <c r="G1175" s="360" t="s">
        <v>4601</v>
      </c>
      <c r="H1175" s="4" t="s">
        <v>1260</v>
      </c>
      <c r="I1175" s="11">
        <v>3717</v>
      </c>
      <c r="J1175" s="10" t="s">
        <v>135</v>
      </c>
      <c r="K1175" s="55" t="s">
        <v>4654</v>
      </c>
      <c r="L1175" s="185">
        <v>1</v>
      </c>
      <c r="M1175" s="339" t="s">
        <v>5116</v>
      </c>
      <c r="N1175" s="186"/>
      <c r="O1175" s="212"/>
      <c r="P1175" s="73" t="s">
        <v>2063</v>
      </c>
      <c r="Q1175" s="187">
        <f t="shared" ref="Q1175" si="85">R1175*R$2</f>
        <v>17.301999999999996</v>
      </c>
      <c r="R1175" s="56" t="str">
        <f t="shared" si="83"/>
        <v>16,40</v>
      </c>
      <c r="S1175" s="342" t="str">
        <f t="shared" si="82"/>
        <v>3717ETR</v>
      </c>
    </row>
    <row r="1176" spans="1:19" ht="40" customHeight="1" x14ac:dyDescent="1.05">
      <c r="A1176" s="28">
        <v>10</v>
      </c>
      <c r="B1176" s="270" t="s">
        <v>17</v>
      </c>
      <c r="C1176" s="28">
        <v>4</v>
      </c>
      <c r="D1176" s="294" t="s">
        <v>2612</v>
      </c>
      <c r="E1176" s="54">
        <f t="shared" si="81"/>
        <v>43892</v>
      </c>
      <c r="F1176" s="188">
        <v>43892</v>
      </c>
      <c r="G1176" s="360" t="s">
        <v>4601</v>
      </c>
      <c r="H1176" s="4" t="s">
        <v>1260</v>
      </c>
      <c r="I1176" s="11">
        <v>3718</v>
      </c>
      <c r="J1176" s="10" t="s">
        <v>134</v>
      </c>
      <c r="K1176" s="55" t="s">
        <v>4655</v>
      </c>
      <c r="L1176" s="185">
        <v>2</v>
      </c>
      <c r="M1176" s="339" t="s">
        <v>5117</v>
      </c>
      <c r="N1176" s="186"/>
      <c r="O1176" s="212"/>
      <c r="P1176" s="73" t="s">
        <v>2064</v>
      </c>
      <c r="Q1176" s="187">
        <f t="shared" si="80"/>
        <v>17.301999999999996</v>
      </c>
      <c r="R1176" s="56" t="str">
        <f t="shared" si="83"/>
        <v>16,40</v>
      </c>
      <c r="S1176" s="342" t="str">
        <f t="shared" si="82"/>
        <v>3718OTR</v>
      </c>
    </row>
    <row r="1177" spans="1:19" ht="40" customHeight="1" x14ac:dyDescent="1.05">
      <c r="A1177" s="28">
        <v>10</v>
      </c>
      <c r="B1177" s="270" t="s">
        <v>17</v>
      </c>
      <c r="C1177" s="28">
        <v>4</v>
      </c>
      <c r="D1177" s="294" t="s">
        <v>2607</v>
      </c>
      <c r="E1177" s="54">
        <f t="shared" si="81"/>
        <v>43892</v>
      </c>
      <c r="F1177" s="188">
        <v>43892</v>
      </c>
      <c r="G1177" s="360" t="s">
        <v>4601</v>
      </c>
      <c r="H1177" s="4" t="s">
        <v>1260</v>
      </c>
      <c r="I1177" s="11">
        <v>3719</v>
      </c>
      <c r="J1177" s="10" t="s">
        <v>134</v>
      </c>
      <c r="K1177" s="55" t="s">
        <v>4656</v>
      </c>
      <c r="L1177" s="185">
        <v>2</v>
      </c>
      <c r="M1177" s="339" t="s">
        <v>5118</v>
      </c>
      <c r="N1177" s="186"/>
      <c r="O1177" s="212"/>
      <c r="P1177" s="73" t="s">
        <v>2065</v>
      </c>
      <c r="Q1177" s="187">
        <f t="shared" si="80"/>
        <v>17.301999999999996</v>
      </c>
      <c r="R1177" s="56" t="str">
        <f t="shared" si="83"/>
        <v>16,40</v>
      </c>
      <c r="S1177" s="342" t="str">
        <f t="shared" si="82"/>
        <v>3719OTR</v>
      </c>
    </row>
    <row r="1178" spans="1:19" ht="40" customHeight="1" x14ac:dyDescent="1.05">
      <c r="A1178" s="28">
        <v>22</v>
      </c>
      <c r="B1178" s="270" t="s">
        <v>28</v>
      </c>
      <c r="C1178" s="28">
        <v>7</v>
      </c>
      <c r="D1178" s="294" t="s">
        <v>2617</v>
      </c>
      <c r="E1178" s="54">
        <f t="shared" si="81"/>
        <v>43605</v>
      </c>
      <c r="F1178" s="188">
        <v>43605</v>
      </c>
      <c r="G1178" s="360" t="s">
        <v>4601</v>
      </c>
      <c r="H1178" s="4" t="s">
        <v>1260</v>
      </c>
      <c r="I1178" s="11">
        <v>4250</v>
      </c>
      <c r="J1178" s="10" t="s">
        <v>134</v>
      </c>
      <c r="K1178" s="55" t="s">
        <v>4657</v>
      </c>
      <c r="L1178" s="185">
        <v>2</v>
      </c>
      <c r="M1178" s="339" t="s">
        <v>1044</v>
      </c>
      <c r="N1178" s="186"/>
      <c r="O1178" s="212"/>
      <c r="P1178" s="73" t="s">
        <v>1045</v>
      </c>
      <c r="Q1178" s="187">
        <f t="shared" si="80"/>
        <v>17.301999999999996</v>
      </c>
      <c r="R1178" s="56" t="str">
        <f t="shared" si="83"/>
        <v>16,40</v>
      </c>
      <c r="S1178" s="342" t="str">
        <f t="shared" si="82"/>
        <v>4250OTR</v>
      </c>
    </row>
    <row r="1179" spans="1:19" ht="40" customHeight="1" x14ac:dyDescent="1.05">
      <c r="A1179" s="28">
        <v>22</v>
      </c>
      <c r="B1179" s="270" t="s">
        <v>28</v>
      </c>
      <c r="C1179" s="28">
        <v>7</v>
      </c>
      <c r="D1179" s="294" t="s">
        <v>2617</v>
      </c>
      <c r="E1179" s="54">
        <f t="shared" si="81"/>
        <v>43605</v>
      </c>
      <c r="F1179" s="188">
        <v>43605</v>
      </c>
      <c r="G1179" s="360" t="s">
        <v>4601</v>
      </c>
      <c r="H1179" s="4" t="s">
        <v>1260</v>
      </c>
      <c r="I1179" s="11">
        <v>4251</v>
      </c>
      <c r="J1179" s="10" t="s">
        <v>134</v>
      </c>
      <c r="K1179" s="55" t="s">
        <v>4658</v>
      </c>
      <c r="L1179" s="185">
        <v>2</v>
      </c>
      <c r="M1179" s="339" t="s">
        <v>1046</v>
      </c>
      <c r="N1179" s="186"/>
      <c r="O1179" s="212"/>
      <c r="P1179" s="73" t="s">
        <v>1047</v>
      </c>
      <c r="Q1179" s="187">
        <f t="shared" si="80"/>
        <v>17.301999999999996</v>
      </c>
      <c r="R1179" s="56" t="str">
        <f t="shared" si="83"/>
        <v>16,40</v>
      </c>
      <c r="S1179" s="342" t="str">
        <f t="shared" si="82"/>
        <v>4251OTR</v>
      </c>
    </row>
    <row r="1180" spans="1:19" ht="40" customHeight="1" x14ac:dyDescent="1.05">
      <c r="A1180" s="28">
        <v>22</v>
      </c>
      <c r="B1180" s="270" t="s">
        <v>28</v>
      </c>
      <c r="C1180" s="28">
        <v>7</v>
      </c>
      <c r="D1180" s="294" t="s">
        <v>2617</v>
      </c>
      <c r="E1180" s="54">
        <f t="shared" si="81"/>
        <v>43605</v>
      </c>
      <c r="F1180" s="188">
        <v>43605</v>
      </c>
      <c r="G1180" s="360" t="s">
        <v>4601</v>
      </c>
      <c r="H1180" s="4" t="s">
        <v>1260</v>
      </c>
      <c r="I1180" s="11">
        <v>4252</v>
      </c>
      <c r="J1180" s="10" t="s">
        <v>134</v>
      </c>
      <c r="K1180" s="55" t="s">
        <v>4659</v>
      </c>
      <c r="L1180" s="185">
        <v>2</v>
      </c>
      <c r="M1180" s="339" t="s">
        <v>1830</v>
      </c>
      <c r="N1180" s="186"/>
      <c r="O1180" s="212"/>
      <c r="P1180" s="73" t="s">
        <v>1048</v>
      </c>
      <c r="Q1180" s="187">
        <f t="shared" si="80"/>
        <v>17.301999999999996</v>
      </c>
      <c r="R1180" s="56" t="str">
        <f t="shared" si="83"/>
        <v>16,40</v>
      </c>
      <c r="S1180" s="342" t="str">
        <f t="shared" si="82"/>
        <v>4252OTR</v>
      </c>
    </row>
    <row r="1181" spans="1:19" ht="40" customHeight="1" x14ac:dyDescent="1.05">
      <c r="A1181" s="28">
        <v>22</v>
      </c>
      <c r="B1181" s="270" t="s">
        <v>28</v>
      </c>
      <c r="C1181" s="28">
        <v>7</v>
      </c>
      <c r="D1181" s="294" t="s">
        <v>2617</v>
      </c>
      <c r="E1181" s="54">
        <f t="shared" si="81"/>
        <v>43605</v>
      </c>
      <c r="F1181" s="188">
        <v>43605</v>
      </c>
      <c r="G1181" s="360" t="s">
        <v>4601</v>
      </c>
      <c r="H1181" s="4" t="s">
        <v>1260</v>
      </c>
      <c r="I1181" s="11">
        <v>4253</v>
      </c>
      <c r="J1181" s="10" t="s">
        <v>135</v>
      </c>
      <c r="K1181" s="55" t="s">
        <v>4660</v>
      </c>
      <c r="L1181" s="185">
        <v>2</v>
      </c>
      <c r="M1181" s="339" t="s">
        <v>1049</v>
      </c>
      <c r="N1181" s="186"/>
      <c r="O1181" s="212"/>
      <c r="P1181" s="73" t="s">
        <v>1050</v>
      </c>
      <c r="Q1181" s="187">
        <f t="shared" si="80"/>
        <v>17.301999999999996</v>
      </c>
      <c r="R1181" s="56" t="str">
        <f t="shared" si="83"/>
        <v>16,40</v>
      </c>
      <c r="S1181" s="342" t="str">
        <f t="shared" si="82"/>
        <v>4253ETR</v>
      </c>
    </row>
    <row r="1182" spans="1:19" ht="40" customHeight="1" x14ac:dyDescent="1.05">
      <c r="A1182" s="28">
        <v>1</v>
      </c>
      <c r="B1182" s="270" t="s">
        <v>1295</v>
      </c>
      <c r="C1182" s="28">
        <v>1</v>
      </c>
      <c r="D1182" s="294">
        <v>974</v>
      </c>
      <c r="E1182" s="54">
        <f t="shared" si="81"/>
        <v>43850</v>
      </c>
      <c r="F1182" s="188">
        <v>43850</v>
      </c>
      <c r="G1182" s="360" t="s">
        <v>4601</v>
      </c>
      <c r="H1182" s="4" t="s">
        <v>1260</v>
      </c>
      <c r="I1182" s="11">
        <v>4402</v>
      </c>
      <c r="J1182" s="10" t="s">
        <v>1831</v>
      </c>
      <c r="K1182" s="55" t="s">
        <v>4661</v>
      </c>
      <c r="L1182" s="185">
        <v>1</v>
      </c>
      <c r="M1182" s="339" t="s">
        <v>1832</v>
      </c>
      <c r="N1182" s="186"/>
      <c r="O1182" s="212"/>
      <c r="P1182" s="73" t="s">
        <v>1833</v>
      </c>
      <c r="Q1182" s="187">
        <f>R1182*R$2</f>
        <v>17.301999999999996</v>
      </c>
      <c r="R1182" s="56" t="str">
        <f t="shared" si="83"/>
        <v>16,40</v>
      </c>
      <c r="S1182" s="342" t="str">
        <f t="shared" si="82"/>
        <v>4402RTR</v>
      </c>
    </row>
    <row r="1183" spans="1:19" ht="40" customHeight="1" x14ac:dyDescent="1.05">
      <c r="A1183" s="28">
        <v>1</v>
      </c>
      <c r="B1183" s="270" t="s">
        <v>1295</v>
      </c>
      <c r="C1183" s="28">
        <v>1</v>
      </c>
      <c r="D1183" s="294">
        <v>974</v>
      </c>
      <c r="E1183" s="54">
        <f t="shared" si="81"/>
        <v>43850</v>
      </c>
      <c r="F1183" s="188">
        <v>43850</v>
      </c>
      <c r="G1183" s="360" t="s">
        <v>4601</v>
      </c>
      <c r="H1183" s="4" t="s">
        <v>1260</v>
      </c>
      <c r="I1183" s="11">
        <v>4405</v>
      </c>
      <c r="J1183" s="10" t="s">
        <v>1831</v>
      </c>
      <c r="K1183" s="55" t="s">
        <v>4662</v>
      </c>
      <c r="L1183" s="185">
        <v>1</v>
      </c>
      <c r="M1183" s="339" t="s">
        <v>1834</v>
      </c>
      <c r="N1183" s="186"/>
      <c r="O1183" s="212"/>
      <c r="P1183" s="73" t="s">
        <v>1835</v>
      </c>
      <c r="Q1183" s="187">
        <f>R1183*R$2</f>
        <v>17.301999999999996</v>
      </c>
      <c r="R1183" s="56" t="str">
        <f t="shared" si="83"/>
        <v>16,40</v>
      </c>
      <c r="S1183" s="342" t="str">
        <f t="shared" si="82"/>
        <v>4405RTR</v>
      </c>
    </row>
    <row r="1184" spans="1:19" ht="40" customHeight="1" x14ac:dyDescent="1.05">
      <c r="A1184" s="28">
        <v>13</v>
      </c>
      <c r="B1184" s="270" t="s">
        <v>58</v>
      </c>
      <c r="C1184" s="28">
        <v>3</v>
      </c>
      <c r="D1184" s="294">
        <v>29</v>
      </c>
      <c r="E1184" s="54">
        <f t="shared" ref="E1184:E1186" si="86">SUM(F1184)</f>
        <v>44263</v>
      </c>
      <c r="F1184" s="188">
        <v>44263</v>
      </c>
      <c r="G1184" s="360" t="s">
        <v>3463</v>
      </c>
      <c r="H1184" s="4" t="s">
        <v>1260</v>
      </c>
      <c r="I1184" s="11" t="s">
        <v>2093</v>
      </c>
      <c r="J1184" s="10" t="s">
        <v>33</v>
      </c>
      <c r="K1184" s="102" t="s">
        <v>3462</v>
      </c>
      <c r="L1184" s="185">
        <v>1</v>
      </c>
      <c r="M1184" s="338" t="s">
        <v>4739</v>
      </c>
      <c r="N1184" s="186"/>
      <c r="O1184" s="238"/>
      <c r="P1184" s="73" t="s">
        <v>2095</v>
      </c>
      <c r="Q1184" s="187">
        <f t="shared" ref="Q1184:Q1185" si="87">R1184*R$2</f>
        <v>8.9041999999999994</v>
      </c>
      <c r="R1184" s="56">
        <v>8.44</v>
      </c>
      <c r="S1184" s="342" t="str">
        <f t="shared" si="82"/>
        <v>M0418ET</v>
      </c>
    </row>
    <row r="1185" spans="1:19" ht="40" customHeight="1" x14ac:dyDescent="1.05">
      <c r="A1185" s="28">
        <v>13</v>
      </c>
      <c r="B1185" s="270" t="s">
        <v>58</v>
      </c>
      <c r="C1185" s="28">
        <v>3</v>
      </c>
      <c r="D1185" s="294" t="s">
        <v>2288</v>
      </c>
      <c r="E1185" s="54">
        <f t="shared" si="86"/>
        <v>44263</v>
      </c>
      <c r="F1185" s="188">
        <v>44263</v>
      </c>
      <c r="G1185" s="360" t="s">
        <v>3463</v>
      </c>
      <c r="H1185" s="4" t="s">
        <v>1260</v>
      </c>
      <c r="I1185" s="11" t="s">
        <v>2094</v>
      </c>
      <c r="J1185" s="10" t="s">
        <v>32</v>
      </c>
      <c r="K1185" s="102" t="s">
        <v>3464</v>
      </c>
      <c r="L1185" s="185">
        <v>1</v>
      </c>
      <c r="M1185" s="338" t="s">
        <v>4740</v>
      </c>
      <c r="N1185" s="186"/>
      <c r="O1185" s="238"/>
      <c r="P1185" s="73" t="s">
        <v>2096</v>
      </c>
      <c r="Q1185" s="187">
        <f t="shared" si="87"/>
        <v>8.9041999999999994</v>
      </c>
      <c r="R1185" s="56">
        <v>8.44</v>
      </c>
      <c r="S1185" s="342" t="str">
        <f t="shared" si="82"/>
        <v>M0714OT</v>
      </c>
    </row>
    <row r="1186" spans="1:19" ht="40" customHeight="1" x14ac:dyDescent="1.05">
      <c r="A1186" s="28">
        <v>13</v>
      </c>
      <c r="B1186" s="270" t="s">
        <v>58</v>
      </c>
      <c r="C1186" s="28">
        <v>3</v>
      </c>
      <c r="D1186" s="294">
        <v>56</v>
      </c>
      <c r="E1186" s="54">
        <f t="shared" si="86"/>
        <v>44263</v>
      </c>
      <c r="F1186" s="188">
        <v>44263</v>
      </c>
      <c r="G1186" s="360" t="s">
        <v>3463</v>
      </c>
      <c r="H1186" s="4" t="s">
        <v>1260</v>
      </c>
      <c r="I1186" s="11" t="s">
        <v>2097</v>
      </c>
      <c r="J1186" s="10" t="s">
        <v>32</v>
      </c>
      <c r="K1186" s="102" t="s">
        <v>3465</v>
      </c>
      <c r="L1186" s="185">
        <v>1</v>
      </c>
      <c r="M1186" s="338" t="s">
        <v>4741</v>
      </c>
      <c r="N1186" s="186"/>
      <c r="O1186" s="238"/>
      <c r="P1186" s="73" t="s">
        <v>2098</v>
      </c>
      <c r="Q1186" s="187">
        <f>R1186*R$2</f>
        <v>8.9041999999999994</v>
      </c>
      <c r="R1186" s="56">
        <v>8.44</v>
      </c>
      <c r="S1186" s="342" t="str">
        <f t="shared" si="82"/>
        <v>M0821OT</v>
      </c>
    </row>
    <row r="1187" spans="1:19" ht="40" customHeight="1" x14ac:dyDescent="1.05">
      <c r="A1187" s="28">
        <v>13</v>
      </c>
      <c r="B1187" s="270" t="s">
        <v>58</v>
      </c>
      <c r="C1187" s="28">
        <v>3</v>
      </c>
      <c r="D1187" s="294">
        <v>56</v>
      </c>
      <c r="E1187" s="54">
        <f t="shared" si="81"/>
        <v>43535</v>
      </c>
      <c r="F1187" s="244">
        <v>43535</v>
      </c>
      <c r="G1187" s="361" t="s">
        <v>3463</v>
      </c>
      <c r="H1187" s="245" t="s">
        <v>1260</v>
      </c>
      <c r="I1187" s="246" t="s">
        <v>909</v>
      </c>
      <c r="J1187" s="247" t="s">
        <v>32</v>
      </c>
      <c r="K1187" s="248" t="s">
        <v>3466</v>
      </c>
      <c r="L1187" s="249">
        <v>1</v>
      </c>
      <c r="M1187" s="340" t="s">
        <v>1836</v>
      </c>
      <c r="N1187" s="250"/>
      <c r="O1187" s="251"/>
      <c r="P1187" s="73" t="s">
        <v>911</v>
      </c>
      <c r="Q1187" s="187">
        <f>R1187*R$2</f>
        <v>8.9041999999999994</v>
      </c>
      <c r="R1187" s="56">
        <v>8.44</v>
      </c>
      <c r="S1187" s="342" t="str">
        <f t="shared" si="82"/>
        <v>M0822OT</v>
      </c>
    </row>
    <row r="1188" spans="1:19" ht="40" customHeight="1" x14ac:dyDescent="1.05">
      <c r="A1188" s="28">
        <v>13</v>
      </c>
      <c r="B1188" s="270" t="s">
        <v>58</v>
      </c>
      <c r="C1188" s="28">
        <v>3</v>
      </c>
      <c r="D1188" s="294">
        <v>56</v>
      </c>
      <c r="E1188" s="54">
        <f t="shared" si="81"/>
        <v>44263</v>
      </c>
      <c r="F1188" s="188">
        <v>44263</v>
      </c>
      <c r="G1188" s="360" t="s">
        <v>3463</v>
      </c>
      <c r="H1188" s="4" t="s">
        <v>1260</v>
      </c>
      <c r="I1188" s="11" t="s">
        <v>2099</v>
      </c>
      <c r="J1188" s="10" t="s">
        <v>32</v>
      </c>
      <c r="K1188" s="102" t="s">
        <v>3467</v>
      </c>
      <c r="L1188" s="185">
        <v>1</v>
      </c>
      <c r="M1188" s="338" t="s">
        <v>4742</v>
      </c>
      <c r="N1188" s="186"/>
      <c r="O1188" s="238"/>
      <c r="P1188" s="73" t="s">
        <v>2100</v>
      </c>
      <c r="Q1188" s="187">
        <f>R1188*R$2</f>
        <v>8.9041999999999994</v>
      </c>
      <c r="R1188" s="56">
        <v>8.44</v>
      </c>
      <c r="S1188" s="342" t="str">
        <f t="shared" si="82"/>
        <v>M0921OT</v>
      </c>
    </row>
    <row r="1189" spans="1:19" ht="40" customHeight="1" x14ac:dyDescent="1.05">
      <c r="A1189" s="28">
        <v>12</v>
      </c>
      <c r="B1189" s="270" t="s">
        <v>56</v>
      </c>
      <c r="C1189" s="28">
        <v>3</v>
      </c>
      <c r="D1189" s="294">
        <v>85</v>
      </c>
      <c r="E1189" s="54">
        <f t="shared" si="81"/>
        <v>43171</v>
      </c>
      <c r="F1189" s="244">
        <v>43171</v>
      </c>
      <c r="G1189" s="361" t="s">
        <v>3463</v>
      </c>
      <c r="H1189" s="245" t="s">
        <v>1260</v>
      </c>
      <c r="I1189" s="246" t="s">
        <v>599</v>
      </c>
      <c r="J1189" s="247" t="s">
        <v>32</v>
      </c>
      <c r="K1189" s="252" t="s">
        <v>3468</v>
      </c>
      <c r="L1189" s="249">
        <v>1</v>
      </c>
      <c r="M1189" s="340" t="s">
        <v>1837</v>
      </c>
      <c r="N1189" s="250"/>
      <c r="O1189" s="253"/>
      <c r="P1189" s="73" t="s">
        <v>598</v>
      </c>
      <c r="Q1189" s="187">
        <f>R1189*R$2</f>
        <v>8.9041999999999994</v>
      </c>
      <c r="R1189" s="56">
        <v>8.44</v>
      </c>
      <c r="S1189" s="342" t="str">
        <f t="shared" si="82"/>
        <v>M1125OT</v>
      </c>
    </row>
    <row r="1190" spans="1:19" ht="40" customHeight="1" x14ac:dyDescent="1.05">
      <c r="A1190" s="28">
        <v>15</v>
      </c>
      <c r="B1190" s="270" t="s">
        <v>68</v>
      </c>
      <c r="C1190" s="28">
        <v>5</v>
      </c>
      <c r="D1190" s="294">
        <v>64</v>
      </c>
      <c r="E1190" s="54">
        <f t="shared" ref="E1190" si="88">SUM(F1190)</f>
        <v>44263</v>
      </c>
      <c r="F1190" s="188">
        <v>44263</v>
      </c>
      <c r="G1190" s="360" t="s">
        <v>3463</v>
      </c>
      <c r="H1190" s="4" t="s">
        <v>1260</v>
      </c>
      <c r="I1190" s="11" t="s">
        <v>2101</v>
      </c>
      <c r="J1190" s="10" t="s">
        <v>32</v>
      </c>
      <c r="K1190" s="102" t="s">
        <v>3469</v>
      </c>
      <c r="L1190" s="185">
        <v>1</v>
      </c>
      <c r="M1190" s="338" t="s">
        <v>4743</v>
      </c>
      <c r="N1190" s="186"/>
      <c r="O1190" s="238"/>
      <c r="P1190" s="73" t="s">
        <v>2102</v>
      </c>
      <c r="Q1190" s="187">
        <f>R1190*R$2</f>
        <v>8.9041999999999994</v>
      </c>
      <c r="R1190" s="56">
        <v>8.44</v>
      </c>
      <c r="S1190" s="342" t="str">
        <f t="shared" si="82"/>
        <v>M1244OT</v>
      </c>
    </row>
    <row r="1191" spans="1:19" ht="40" customHeight="1" x14ac:dyDescent="1.05">
      <c r="A1191" s="28">
        <v>14</v>
      </c>
      <c r="B1191" s="270" t="s">
        <v>60</v>
      </c>
      <c r="C1191" s="28">
        <v>5</v>
      </c>
      <c r="D1191" s="294">
        <v>17</v>
      </c>
      <c r="E1191" s="54">
        <f t="shared" ref="E1191" si="89">SUM(F1191)</f>
        <v>45306</v>
      </c>
      <c r="F1191" s="188">
        <v>45306</v>
      </c>
      <c r="G1191" s="360" t="s">
        <v>3463</v>
      </c>
      <c r="H1191" s="4" t="s">
        <v>1260</v>
      </c>
      <c r="I1191" s="11" t="s">
        <v>600</v>
      </c>
      <c r="J1191" s="10" t="s">
        <v>32</v>
      </c>
      <c r="K1191" s="57" t="s">
        <v>3470</v>
      </c>
      <c r="L1191" s="185">
        <v>2</v>
      </c>
      <c r="M1191" s="338" t="s">
        <v>4744</v>
      </c>
      <c r="N1191" s="202"/>
      <c r="O1191" s="215"/>
      <c r="P1191" s="73" t="s">
        <v>2977</v>
      </c>
      <c r="Q1191" s="187">
        <f t="shared" ref="Q1191:Q1195" si="90">R1191*R$2</f>
        <v>8.9041999999999994</v>
      </c>
      <c r="R1191" s="56">
        <v>8.44</v>
      </c>
      <c r="S1191" s="342" t="str">
        <f t="shared" si="82"/>
        <v>M1329OT</v>
      </c>
    </row>
    <row r="1192" spans="1:19" ht="40" customHeight="1" x14ac:dyDescent="1.05">
      <c r="A1192" s="28">
        <v>14</v>
      </c>
      <c r="B1192" s="270" t="s">
        <v>60</v>
      </c>
      <c r="C1192" s="28">
        <v>5</v>
      </c>
      <c r="D1192" s="294">
        <v>17</v>
      </c>
      <c r="E1192" s="54">
        <f t="shared" ref="E1192:E1195" si="91">SUM(F1192)</f>
        <v>44851</v>
      </c>
      <c r="F1192" s="188">
        <v>44851</v>
      </c>
      <c r="G1192" s="360" t="s">
        <v>3463</v>
      </c>
      <c r="H1192" s="4" t="s">
        <v>1260</v>
      </c>
      <c r="I1192" s="11" t="s">
        <v>601</v>
      </c>
      <c r="J1192" s="10" t="s">
        <v>32</v>
      </c>
      <c r="K1192" s="57" t="s">
        <v>3471</v>
      </c>
      <c r="L1192" s="185">
        <v>2</v>
      </c>
      <c r="M1192" s="338" t="s">
        <v>4745</v>
      </c>
      <c r="N1192" s="186"/>
      <c r="O1192" s="212"/>
      <c r="P1192" s="73" t="s">
        <v>2862</v>
      </c>
      <c r="Q1192" s="187">
        <f t="shared" si="90"/>
        <v>8.9041999999999994</v>
      </c>
      <c r="R1192" s="56">
        <v>8.44</v>
      </c>
      <c r="S1192" s="342" t="str">
        <f t="shared" si="82"/>
        <v>M1330OT</v>
      </c>
    </row>
    <row r="1193" spans="1:19" ht="40" customHeight="1" x14ac:dyDescent="1.05">
      <c r="A1193" s="28">
        <v>15</v>
      </c>
      <c r="B1193" s="270" t="s">
        <v>68</v>
      </c>
      <c r="C1193" s="28">
        <v>5</v>
      </c>
      <c r="D1193" s="294">
        <v>33</v>
      </c>
      <c r="E1193" s="54">
        <v>43535</v>
      </c>
      <c r="F1193" s="188">
        <v>43535</v>
      </c>
      <c r="G1193" s="360" t="s">
        <v>3463</v>
      </c>
      <c r="H1193" s="4" t="s">
        <v>1260</v>
      </c>
      <c r="I1193" s="11" t="s">
        <v>910</v>
      </c>
      <c r="J1193" s="10" t="s">
        <v>33</v>
      </c>
      <c r="K1193" s="57" t="s">
        <v>3472</v>
      </c>
      <c r="L1193" s="185">
        <v>1</v>
      </c>
      <c r="M1193" s="338" t="s">
        <v>1838</v>
      </c>
      <c r="N1193" s="186"/>
      <c r="O1193" s="215"/>
      <c r="P1193" s="73" t="s">
        <v>912</v>
      </c>
      <c r="Q1193" s="187">
        <f t="shared" si="90"/>
        <v>8.9041999999999994</v>
      </c>
      <c r="R1193" s="56">
        <v>8.44</v>
      </c>
      <c r="S1193" s="342" t="str">
        <f t="shared" si="82"/>
        <v>M1337ET</v>
      </c>
    </row>
    <row r="1194" spans="1:19" ht="40" customHeight="1" x14ac:dyDescent="1.05">
      <c r="A1194" s="28">
        <v>3</v>
      </c>
      <c r="B1194" s="270" t="s">
        <v>42</v>
      </c>
      <c r="C1194" s="28">
        <v>1</v>
      </c>
      <c r="D1194" s="294" t="s">
        <v>2428</v>
      </c>
      <c r="E1194" s="54">
        <f>SUM(F1194)</f>
        <v>44851</v>
      </c>
      <c r="F1194" s="188">
        <v>44851</v>
      </c>
      <c r="G1194" s="360" t="s">
        <v>3463</v>
      </c>
      <c r="H1194" s="4" t="s">
        <v>1260</v>
      </c>
      <c r="I1194" s="11" t="s">
        <v>913</v>
      </c>
      <c r="J1194" s="10" t="s">
        <v>33</v>
      </c>
      <c r="K1194" s="102" t="s">
        <v>3473</v>
      </c>
      <c r="L1194" s="185">
        <v>2</v>
      </c>
      <c r="M1194" s="338" t="s">
        <v>4746</v>
      </c>
      <c r="N1194" s="186"/>
      <c r="O1194" s="212"/>
      <c r="P1194" s="73" t="s">
        <v>2863</v>
      </c>
      <c r="Q1194" s="187">
        <f>R1194*R$2</f>
        <v>8.9041999999999994</v>
      </c>
      <c r="R1194" s="56">
        <v>8.44</v>
      </c>
      <c r="S1194" s="342" t="str">
        <f t="shared" si="82"/>
        <v>M2106ET</v>
      </c>
    </row>
    <row r="1195" spans="1:19" ht="40" customHeight="1" x14ac:dyDescent="1.05">
      <c r="A1195" s="28">
        <v>1</v>
      </c>
      <c r="B1195" s="270" t="s">
        <v>23</v>
      </c>
      <c r="C1195" s="28">
        <v>1</v>
      </c>
      <c r="D1195" s="294">
        <v>77</v>
      </c>
      <c r="E1195" s="54">
        <f t="shared" si="91"/>
        <v>45306</v>
      </c>
      <c r="F1195" s="188">
        <v>45306</v>
      </c>
      <c r="G1195" s="360" t="s">
        <v>3463</v>
      </c>
      <c r="H1195" s="4" t="s">
        <v>1260</v>
      </c>
      <c r="I1195" s="11" t="s">
        <v>111</v>
      </c>
      <c r="J1195" s="10" t="s">
        <v>32</v>
      </c>
      <c r="K1195" s="57" t="s">
        <v>3474</v>
      </c>
      <c r="L1195" s="185">
        <v>5</v>
      </c>
      <c r="M1195" s="338" t="s">
        <v>4747</v>
      </c>
      <c r="N1195" s="186"/>
      <c r="O1195" s="212"/>
      <c r="P1195" s="73" t="s">
        <v>2978</v>
      </c>
      <c r="Q1195" s="187">
        <f t="shared" si="90"/>
        <v>8.9041999999999994</v>
      </c>
      <c r="R1195" s="56">
        <v>8.44</v>
      </c>
      <c r="S1195" s="342" t="str">
        <f t="shared" si="82"/>
        <v>M2417OT</v>
      </c>
    </row>
    <row r="1196" spans="1:19" ht="40" customHeight="1" x14ac:dyDescent="1.05">
      <c r="A1196" s="28"/>
      <c r="B1196" s="270"/>
      <c r="C1196" s="28"/>
      <c r="D1196" s="294"/>
      <c r="E1196" s="54"/>
      <c r="F1196" s="188"/>
      <c r="G1196" s="360"/>
      <c r="H1196" s="4"/>
      <c r="I1196" s="11"/>
      <c r="J1196" s="10"/>
      <c r="K1196" s="102"/>
      <c r="L1196" s="185"/>
      <c r="M1196" s="241"/>
      <c r="N1196" s="204"/>
      <c r="O1196" s="215"/>
      <c r="P1196" s="73"/>
      <c r="Q1196" s="187"/>
      <c r="R1196" s="56"/>
      <c r="S1196" s="342"/>
    </row>
    <row r="1197" spans="1:19" ht="40" customHeight="1" x14ac:dyDescent="1.05">
      <c r="A1197" s="28"/>
      <c r="B1197" s="270"/>
      <c r="C1197" s="28"/>
      <c r="D1197" s="294"/>
      <c r="E1197" s="54"/>
      <c r="F1197" s="188"/>
      <c r="G1197" s="360"/>
      <c r="H1197" s="4"/>
      <c r="I1197" s="11"/>
      <c r="J1197" s="10"/>
      <c r="K1197" s="102"/>
      <c r="L1197" s="185"/>
      <c r="M1197" s="241"/>
      <c r="N1197" s="204"/>
      <c r="O1197" s="215"/>
      <c r="P1197" s="73"/>
      <c r="Q1197" s="187"/>
      <c r="R1197" s="56"/>
      <c r="S1197" s="342"/>
    </row>
    <row r="1198" spans="1:19" ht="40" customHeight="1" x14ac:dyDescent="1.05">
      <c r="A1198" s="28"/>
      <c r="B1198" s="270"/>
      <c r="C1198" s="28"/>
      <c r="D1198" s="294"/>
      <c r="E1198" s="54"/>
      <c r="F1198" s="188"/>
      <c r="G1198" s="360"/>
      <c r="H1198" s="4"/>
      <c r="I1198" s="11"/>
      <c r="J1198" s="10"/>
      <c r="K1198" s="102"/>
      <c r="L1198" s="185"/>
      <c r="M1198" s="241"/>
      <c r="N1198" s="204"/>
      <c r="O1198" s="215"/>
      <c r="P1198" s="73"/>
      <c r="Q1198" s="187"/>
      <c r="R1198" s="56"/>
      <c r="S1198" s="342"/>
    </row>
    <row r="1199" spans="1:19" ht="40" customHeight="1" x14ac:dyDescent="1.05">
      <c r="A1199" s="28"/>
      <c r="B1199" s="270"/>
      <c r="C1199" s="28"/>
      <c r="D1199" s="294"/>
      <c r="E1199" s="54"/>
      <c r="F1199" s="188"/>
      <c r="G1199" s="360"/>
      <c r="H1199" s="4"/>
      <c r="I1199" s="11"/>
      <c r="J1199" s="10"/>
      <c r="K1199" s="102"/>
      <c r="L1199" s="185"/>
      <c r="M1199" s="241"/>
      <c r="N1199" s="204"/>
      <c r="O1199" s="215"/>
      <c r="P1199" s="73"/>
      <c r="Q1199" s="187"/>
      <c r="R1199" s="56"/>
      <c r="S1199" s="342"/>
    </row>
    <row r="1200" spans="1:19" ht="40" customHeight="1" x14ac:dyDescent="1.05">
      <c r="A1200" s="28"/>
      <c r="B1200" s="270"/>
      <c r="C1200" s="28"/>
      <c r="D1200" s="294"/>
      <c r="E1200" s="54"/>
      <c r="F1200" s="188"/>
      <c r="G1200" s="360"/>
      <c r="H1200" s="4"/>
      <c r="I1200" s="11"/>
      <c r="J1200" s="10"/>
      <c r="K1200" s="102"/>
      <c r="L1200" s="185"/>
      <c r="M1200" s="241"/>
      <c r="N1200" s="204"/>
      <c r="O1200" s="215"/>
      <c r="P1200" s="73"/>
      <c r="Q1200" s="187"/>
      <c r="R1200" s="56"/>
      <c r="S1200" s="342"/>
    </row>
    <row r="1201" spans="1:19" ht="40" customHeight="1" x14ac:dyDescent="1.05">
      <c r="A1201" s="28"/>
      <c r="B1201" s="270"/>
      <c r="C1201" s="28"/>
      <c r="D1201" s="294"/>
      <c r="E1201" s="54"/>
      <c r="F1201" s="188"/>
      <c r="G1201" s="360"/>
      <c r="H1201" s="4"/>
      <c r="I1201" s="11"/>
      <c r="J1201" s="10"/>
      <c r="K1201" s="102"/>
      <c r="L1201" s="185"/>
      <c r="M1201" s="241"/>
      <c r="N1201" s="204"/>
      <c r="O1201" s="215"/>
      <c r="P1201" s="73"/>
      <c r="Q1201" s="187"/>
      <c r="R1201" s="56"/>
      <c r="S1201" s="342"/>
    </row>
    <row r="1202" spans="1:19" ht="40" customHeight="1" x14ac:dyDescent="1.05">
      <c r="A1202" s="28"/>
      <c r="B1202" s="270"/>
      <c r="C1202" s="28"/>
      <c r="D1202" s="294"/>
      <c r="E1202" s="54"/>
      <c r="F1202" s="188"/>
      <c r="G1202" s="360"/>
      <c r="H1202" s="4"/>
      <c r="I1202" s="11"/>
      <c r="J1202" s="10"/>
      <c r="K1202" s="102"/>
      <c r="L1202" s="185"/>
      <c r="M1202" s="241"/>
      <c r="N1202" s="204"/>
      <c r="O1202" s="215"/>
      <c r="P1202" s="73"/>
      <c r="Q1202" s="187"/>
      <c r="R1202" s="56"/>
      <c r="S1202" s="342"/>
    </row>
    <row r="1203" spans="1:19" ht="40" customHeight="1" x14ac:dyDescent="1.05">
      <c r="A1203" s="28"/>
      <c r="B1203" s="270"/>
      <c r="C1203" s="28"/>
      <c r="D1203" s="294"/>
      <c r="E1203" s="54"/>
      <c r="F1203" s="188"/>
      <c r="G1203" s="360"/>
      <c r="H1203" s="4"/>
      <c r="I1203" s="11"/>
      <c r="J1203" s="10"/>
      <c r="K1203" s="102"/>
      <c r="L1203" s="185"/>
      <c r="M1203" s="241"/>
      <c r="N1203" s="204"/>
      <c r="O1203" s="215"/>
      <c r="P1203" s="73"/>
      <c r="Q1203" s="187"/>
      <c r="R1203" s="56"/>
      <c r="S1203" s="342"/>
    </row>
    <row r="1204" spans="1:19" ht="40" customHeight="1" x14ac:dyDescent="1.05">
      <c r="A1204" s="28"/>
      <c r="B1204" s="270"/>
      <c r="C1204" s="28"/>
      <c r="D1204" s="294"/>
      <c r="E1204" s="54"/>
      <c r="F1204" s="188"/>
      <c r="G1204" s="360"/>
      <c r="H1204" s="4"/>
      <c r="I1204" s="11"/>
      <c r="J1204" s="10"/>
      <c r="K1204" s="102"/>
      <c r="L1204" s="185"/>
      <c r="M1204" s="241"/>
      <c r="N1204" s="204"/>
      <c r="O1204" s="215"/>
      <c r="P1204" s="73"/>
      <c r="Q1204" s="187"/>
      <c r="R1204" s="56"/>
      <c r="S1204" s="342"/>
    </row>
    <row r="1205" spans="1:19" ht="40" customHeight="1" x14ac:dyDescent="1.05">
      <c r="A1205" s="28"/>
      <c r="B1205" s="270"/>
      <c r="C1205" s="28"/>
      <c r="D1205" s="294"/>
      <c r="E1205" s="54"/>
      <c r="F1205" s="188"/>
      <c r="G1205" s="360"/>
      <c r="H1205" s="4"/>
      <c r="I1205" s="11"/>
      <c r="J1205" s="10"/>
      <c r="K1205" s="102"/>
      <c r="L1205" s="185"/>
      <c r="M1205" s="241"/>
      <c r="N1205" s="204"/>
      <c r="O1205" s="215"/>
      <c r="P1205" s="73"/>
      <c r="Q1205" s="187"/>
      <c r="R1205" s="56"/>
      <c r="S1205" s="342"/>
    </row>
    <row r="1206" spans="1:19" ht="40" customHeight="1" x14ac:dyDescent="1.05">
      <c r="A1206" s="28"/>
      <c r="B1206" s="270"/>
      <c r="C1206" s="28"/>
      <c r="D1206" s="294"/>
      <c r="E1206" s="54"/>
      <c r="F1206" s="188"/>
      <c r="G1206" s="360"/>
      <c r="H1206" s="4"/>
      <c r="I1206" s="11"/>
      <c r="J1206" s="10"/>
      <c r="K1206" s="102"/>
      <c r="L1206" s="185"/>
      <c r="M1206" s="241"/>
      <c r="N1206" s="186"/>
      <c r="O1206" s="212"/>
      <c r="P1206" s="73"/>
      <c r="Q1206" s="187"/>
      <c r="R1206" s="56"/>
      <c r="S1206" s="342"/>
    </row>
    <row r="1207" spans="1:19" ht="40" customHeight="1" x14ac:dyDescent="1.05">
      <c r="A1207" s="28"/>
      <c r="B1207" s="270"/>
      <c r="C1207" s="28"/>
      <c r="D1207" s="294"/>
      <c r="E1207" s="54"/>
      <c r="F1207" s="188"/>
      <c r="G1207" s="360"/>
      <c r="H1207" s="4"/>
      <c r="I1207" s="11"/>
      <c r="J1207" s="10"/>
      <c r="K1207" s="102"/>
      <c r="L1207" s="185"/>
      <c r="M1207" s="241"/>
      <c r="N1207" s="202"/>
      <c r="O1207" s="215"/>
      <c r="P1207" s="73"/>
      <c r="Q1207" s="187"/>
      <c r="R1207" s="56"/>
      <c r="S1207" s="342"/>
    </row>
    <row r="1208" spans="1:19" ht="40" customHeight="1" x14ac:dyDescent="1.05">
      <c r="A1208" s="28"/>
      <c r="B1208" s="270"/>
      <c r="C1208" s="28"/>
      <c r="D1208" s="294"/>
      <c r="E1208" s="54"/>
      <c r="F1208" s="188"/>
      <c r="G1208" s="360"/>
      <c r="H1208" s="4"/>
      <c r="I1208" s="11"/>
      <c r="J1208" s="10"/>
      <c r="K1208" s="102"/>
      <c r="L1208" s="185"/>
      <c r="M1208" s="241"/>
      <c r="N1208" s="202"/>
      <c r="O1208" s="215"/>
      <c r="P1208" s="73"/>
      <c r="Q1208" s="187"/>
      <c r="R1208" s="56"/>
      <c r="S1208" s="342" t="str">
        <f t="shared" si="82"/>
        <v/>
      </c>
    </row>
    <row r="1209" spans="1:19" ht="40" customHeight="1" x14ac:dyDescent="0.35">
      <c r="A1209" s="28"/>
      <c r="B1209" s="272"/>
      <c r="C1209" s="112"/>
      <c r="D1209" s="267"/>
      <c r="E1209" s="372"/>
      <c r="F1209" s="373"/>
      <c r="G1209" s="348"/>
      <c r="H1209" s="374"/>
      <c r="I1209" s="375"/>
      <c r="J1209" s="376"/>
      <c r="K1209" s="377" t="s">
        <v>3286</v>
      </c>
      <c r="L1209" s="378"/>
      <c r="M1209" s="379"/>
      <c r="N1209" s="380"/>
      <c r="O1209" s="381"/>
      <c r="P1209" s="227"/>
      <c r="Q1209" s="178"/>
      <c r="R1209" s="177"/>
    </row>
    <row r="1210" spans="1:19" ht="40" customHeight="1" x14ac:dyDescent="1.05">
      <c r="A1210" s="28">
        <f t="shared" ref="A1210:A1241" si="92">VLOOKUP(D1210,Départements,3)</f>
        <v>18</v>
      </c>
      <c r="B1210" s="272" t="str">
        <f t="shared" ref="B1210:B1241" si="93">VLOOKUP(D1210,Départements,4)</f>
        <v>RHONE-ALPES</v>
      </c>
      <c r="C1210" s="112">
        <f t="shared" ref="C1210:C1241" si="94">VLOOKUP(D1210,Départements,5)</f>
        <v>7</v>
      </c>
      <c r="D1210" s="266">
        <v>1</v>
      </c>
      <c r="E1210" s="319">
        <f t="shared" ref="E1210:E1241" si="95">SUM(F1210)</f>
        <v>45376</v>
      </c>
      <c r="F1210" s="114">
        <v>45376</v>
      </c>
      <c r="G1210" s="348" t="s">
        <v>3285</v>
      </c>
      <c r="H1210" s="115" t="s">
        <v>1171</v>
      </c>
      <c r="I1210" s="116" t="s">
        <v>2992</v>
      </c>
      <c r="J1210" s="117"/>
      <c r="K1210" s="318" t="s">
        <v>3492</v>
      </c>
      <c r="L1210" s="325">
        <v>1</v>
      </c>
      <c r="M1210" s="338" t="s">
        <v>4750</v>
      </c>
      <c r="N1210" s="204"/>
      <c r="O1210" s="216"/>
      <c r="P1210" s="221" t="s">
        <v>3039</v>
      </c>
      <c r="Q1210" s="176">
        <f t="shared" ref="Q1210:Q1241" si="96">R1210*$R$2</f>
        <v>8.3978000000000002</v>
      </c>
      <c r="R1210" s="177">
        <v>7.96</v>
      </c>
    </row>
    <row r="1211" spans="1:19" ht="40" customHeight="1" x14ac:dyDescent="1.05">
      <c r="A1211" s="28">
        <f t="shared" si="92"/>
        <v>3</v>
      </c>
      <c r="B1211" s="272" t="str">
        <f t="shared" si="93"/>
        <v>PICARDIE</v>
      </c>
      <c r="C1211" s="112">
        <f t="shared" si="94"/>
        <v>1</v>
      </c>
      <c r="D1211" s="336">
        <v>2</v>
      </c>
      <c r="E1211" s="319">
        <f t="shared" si="95"/>
        <v>45796</v>
      </c>
      <c r="F1211" s="114">
        <v>45796</v>
      </c>
      <c r="G1211" s="348" t="s">
        <v>3285</v>
      </c>
      <c r="H1211" s="115" t="s">
        <v>1171</v>
      </c>
      <c r="I1211" s="116" t="s">
        <v>3202</v>
      </c>
      <c r="J1211" s="117"/>
      <c r="K1211" s="318" t="s">
        <v>5324</v>
      </c>
      <c r="L1211" s="325">
        <v>1</v>
      </c>
      <c r="M1211" s="338" t="s">
        <v>5149</v>
      </c>
      <c r="N1211" s="204"/>
      <c r="O1211" s="216"/>
      <c r="P1211" s="221" t="s">
        <v>3288</v>
      </c>
      <c r="Q1211" s="176">
        <f t="shared" si="96"/>
        <v>8.3978000000000002</v>
      </c>
      <c r="R1211" s="177">
        <v>7.96</v>
      </c>
    </row>
    <row r="1212" spans="1:19" ht="40" customHeight="1" x14ac:dyDescent="1.05">
      <c r="A1212" s="28">
        <f t="shared" si="92"/>
        <v>19</v>
      </c>
      <c r="B1212" s="272" t="str">
        <f t="shared" si="93"/>
        <v>AUVERGNE</v>
      </c>
      <c r="C1212" s="112">
        <f t="shared" si="94"/>
        <v>4</v>
      </c>
      <c r="D1212" s="336">
        <v>3</v>
      </c>
      <c r="E1212" s="319">
        <f t="shared" si="95"/>
        <v>45796</v>
      </c>
      <c r="F1212" s="114">
        <v>45796</v>
      </c>
      <c r="G1212" s="348" t="s">
        <v>3285</v>
      </c>
      <c r="H1212" s="115" t="s">
        <v>1171</v>
      </c>
      <c r="I1212" s="317" t="s">
        <v>3203</v>
      </c>
      <c r="J1212" s="121"/>
      <c r="K1212" s="318" t="s">
        <v>3244</v>
      </c>
      <c r="L1212" s="325">
        <v>1</v>
      </c>
      <c r="M1212" s="338" t="s">
        <v>5150</v>
      </c>
      <c r="N1212" s="323"/>
      <c r="O1212" s="324"/>
      <c r="P1212" s="221" t="s">
        <v>3289</v>
      </c>
      <c r="Q1212" s="176">
        <f t="shared" si="96"/>
        <v>8.3978000000000002</v>
      </c>
      <c r="R1212" s="177">
        <v>7.96</v>
      </c>
    </row>
    <row r="1213" spans="1:19" ht="40" customHeight="1" x14ac:dyDescent="1.05">
      <c r="A1213" s="28">
        <f t="shared" si="92"/>
        <v>21</v>
      </c>
      <c r="B1213" s="272" t="str">
        <f t="shared" si="93"/>
        <v>PROVENCE-ALPES-CÔTE D'AZUR</v>
      </c>
      <c r="C1213" s="112">
        <f t="shared" si="94"/>
        <v>7</v>
      </c>
      <c r="D1213" s="266">
        <v>4</v>
      </c>
      <c r="E1213" s="319">
        <f t="shared" si="95"/>
        <v>45376</v>
      </c>
      <c r="F1213" s="114">
        <v>45376</v>
      </c>
      <c r="G1213" s="348" t="s">
        <v>3285</v>
      </c>
      <c r="H1213" s="115" t="s">
        <v>1171</v>
      </c>
      <c r="I1213" s="317" t="s">
        <v>2993</v>
      </c>
      <c r="J1213" s="121"/>
      <c r="K1213" s="318" t="s">
        <v>3493</v>
      </c>
      <c r="L1213" s="325">
        <v>1</v>
      </c>
      <c r="M1213" s="338" t="s">
        <v>4751</v>
      </c>
      <c r="N1213" s="323"/>
      <c r="O1213" s="324"/>
      <c r="P1213" s="221" t="s">
        <v>3040</v>
      </c>
      <c r="Q1213" s="176">
        <f t="shared" si="96"/>
        <v>8.3978000000000002</v>
      </c>
      <c r="R1213" s="177">
        <v>7.96</v>
      </c>
    </row>
    <row r="1214" spans="1:19" ht="40" customHeight="1" x14ac:dyDescent="1.05">
      <c r="A1214" s="28">
        <f t="shared" si="92"/>
        <v>21</v>
      </c>
      <c r="B1214" s="272" t="str">
        <f t="shared" si="93"/>
        <v>PROVENCE-ALPES-CÔTE D'AZUR</v>
      </c>
      <c r="C1214" s="112">
        <f t="shared" si="94"/>
        <v>7</v>
      </c>
      <c r="D1214" s="266">
        <v>5</v>
      </c>
      <c r="E1214" s="319">
        <f t="shared" si="95"/>
        <v>45439</v>
      </c>
      <c r="F1214" s="114">
        <v>45439</v>
      </c>
      <c r="G1214" s="348" t="s">
        <v>3285</v>
      </c>
      <c r="H1214" s="115" t="s">
        <v>1171</v>
      </c>
      <c r="I1214" s="317" t="s">
        <v>2994</v>
      </c>
      <c r="J1214" s="121"/>
      <c r="K1214" s="318" t="s">
        <v>3494</v>
      </c>
      <c r="L1214" s="325">
        <v>1</v>
      </c>
      <c r="M1214" s="338" t="s">
        <v>4752</v>
      </c>
      <c r="N1214" s="323"/>
      <c r="O1214" s="324"/>
      <c r="P1214" s="221" t="s">
        <v>3041</v>
      </c>
      <c r="Q1214" s="176">
        <f t="shared" si="96"/>
        <v>8.3978000000000002</v>
      </c>
      <c r="R1214" s="177">
        <v>7.96</v>
      </c>
    </row>
    <row r="1215" spans="1:19" ht="40" customHeight="1" x14ac:dyDescent="1.05">
      <c r="A1215" s="28">
        <f t="shared" si="92"/>
        <v>21</v>
      </c>
      <c r="B1215" s="272" t="str">
        <f t="shared" si="93"/>
        <v>PROVENCE-ALPES-CÔTE D'AZUR</v>
      </c>
      <c r="C1215" s="112">
        <f t="shared" si="94"/>
        <v>7</v>
      </c>
      <c r="D1215" s="266">
        <v>6</v>
      </c>
      <c r="E1215" s="319">
        <f t="shared" si="95"/>
        <v>45376</v>
      </c>
      <c r="F1215" s="114">
        <v>45376</v>
      </c>
      <c r="G1215" s="348" t="s">
        <v>3285</v>
      </c>
      <c r="H1215" s="115" t="s">
        <v>1171</v>
      </c>
      <c r="I1215" s="317" t="s">
        <v>2995</v>
      </c>
      <c r="J1215" s="121"/>
      <c r="K1215" s="318" t="s">
        <v>3495</v>
      </c>
      <c r="L1215" s="325">
        <v>1</v>
      </c>
      <c r="M1215" s="338" t="s">
        <v>4753</v>
      </c>
      <c r="N1215" s="323"/>
      <c r="O1215" s="324"/>
      <c r="P1215" s="221" t="s">
        <v>3042</v>
      </c>
      <c r="Q1215" s="176">
        <f t="shared" si="96"/>
        <v>8.3978000000000002</v>
      </c>
      <c r="R1215" s="177">
        <v>7.96</v>
      </c>
    </row>
    <row r="1216" spans="1:19" ht="40" customHeight="1" x14ac:dyDescent="1.05">
      <c r="A1216" s="28">
        <f t="shared" si="92"/>
        <v>18</v>
      </c>
      <c r="B1216" s="272" t="str">
        <f t="shared" si="93"/>
        <v>RHONE-ALPES</v>
      </c>
      <c r="C1216" s="112">
        <f t="shared" si="94"/>
        <v>7</v>
      </c>
      <c r="D1216" s="266">
        <v>7</v>
      </c>
      <c r="E1216" s="319">
        <f t="shared" si="95"/>
        <v>45376</v>
      </c>
      <c r="F1216" s="114">
        <v>45376</v>
      </c>
      <c r="G1216" s="348" t="s">
        <v>3285</v>
      </c>
      <c r="H1216" s="115" t="s">
        <v>1171</v>
      </c>
      <c r="I1216" s="317" t="s">
        <v>2996</v>
      </c>
      <c r="J1216" s="121"/>
      <c r="K1216" s="318" t="s">
        <v>3496</v>
      </c>
      <c r="L1216" s="325">
        <v>1</v>
      </c>
      <c r="M1216" s="338" t="s">
        <v>4754</v>
      </c>
      <c r="N1216" s="323"/>
      <c r="O1216" s="324"/>
      <c r="P1216" s="221" t="s">
        <v>3043</v>
      </c>
      <c r="Q1216" s="176">
        <f t="shared" si="96"/>
        <v>8.3978000000000002</v>
      </c>
      <c r="R1216" s="177">
        <v>7.96</v>
      </c>
    </row>
    <row r="1217" spans="1:18" ht="40" customHeight="1" x14ac:dyDescent="1.05">
      <c r="A1217" s="28">
        <f t="shared" si="92"/>
        <v>2</v>
      </c>
      <c r="B1217" s="272" t="str">
        <f t="shared" si="93"/>
        <v>CHAMPAGNE-ARDENNE</v>
      </c>
      <c r="C1217" s="112">
        <f t="shared" si="94"/>
        <v>4</v>
      </c>
      <c r="D1217" s="336">
        <v>8</v>
      </c>
      <c r="E1217" s="319">
        <f t="shared" si="95"/>
        <v>45796</v>
      </c>
      <c r="F1217" s="114">
        <v>45796</v>
      </c>
      <c r="G1217" s="348" t="s">
        <v>3285</v>
      </c>
      <c r="H1217" s="115" t="s">
        <v>1171</v>
      </c>
      <c r="I1217" s="317" t="s">
        <v>3204</v>
      </c>
      <c r="J1217" s="121"/>
      <c r="K1217" s="318" t="s">
        <v>3245</v>
      </c>
      <c r="L1217" s="325">
        <v>1</v>
      </c>
      <c r="M1217" s="338" t="s">
        <v>5151</v>
      </c>
      <c r="N1217" s="323"/>
      <c r="O1217" s="324"/>
      <c r="P1217" s="221" t="s">
        <v>3290</v>
      </c>
      <c r="Q1217" s="176">
        <f t="shared" si="96"/>
        <v>8.3978000000000002</v>
      </c>
      <c r="R1217" s="177">
        <v>7.96</v>
      </c>
    </row>
    <row r="1218" spans="1:18" ht="40" customHeight="1" x14ac:dyDescent="1.05">
      <c r="A1218" s="28">
        <f t="shared" si="92"/>
        <v>16</v>
      </c>
      <c r="B1218" s="272" t="str">
        <f t="shared" si="93"/>
        <v>MIDI-PYRÉNÉES</v>
      </c>
      <c r="C1218" s="112">
        <f t="shared" si="94"/>
        <v>5</v>
      </c>
      <c r="D1218" s="266">
        <v>9</v>
      </c>
      <c r="E1218" s="319">
        <f t="shared" si="95"/>
        <v>45376</v>
      </c>
      <c r="F1218" s="114">
        <v>45376</v>
      </c>
      <c r="G1218" s="348" t="s">
        <v>3285</v>
      </c>
      <c r="H1218" s="115" t="s">
        <v>1171</v>
      </c>
      <c r="I1218" s="317" t="s">
        <v>2997</v>
      </c>
      <c r="J1218" s="121"/>
      <c r="K1218" s="318" t="s">
        <v>3497</v>
      </c>
      <c r="L1218" s="325">
        <v>1</v>
      </c>
      <c r="M1218" s="338" t="s">
        <v>4755</v>
      </c>
      <c r="N1218" s="323"/>
      <c r="O1218" s="324"/>
      <c r="P1218" s="221" t="s">
        <v>3044</v>
      </c>
      <c r="Q1218" s="176">
        <f t="shared" si="96"/>
        <v>8.3978000000000002</v>
      </c>
      <c r="R1218" s="177">
        <v>7.96</v>
      </c>
    </row>
    <row r="1219" spans="1:18" ht="40" customHeight="1" x14ac:dyDescent="1.05">
      <c r="A1219" s="28">
        <f t="shared" si="92"/>
        <v>2</v>
      </c>
      <c r="B1219" s="272" t="str">
        <f t="shared" si="93"/>
        <v>CHAMPAGNE-ARDENNE</v>
      </c>
      <c r="C1219" s="112">
        <f t="shared" si="94"/>
        <v>1</v>
      </c>
      <c r="D1219" s="336">
        <v>10</v>
      </c>
      <c r="E1219" s="319">
        <f t="shared" si="95"/>
        <v>45705</v>
      </c>
      <c r="F1219" s="114">
        <v>45705</v>
      </c>
      <c r="G1219" s="348" t="s">
        <v>3285</v>
      </c>
      <c r="H1219" s="115" t="s">
        <v>1171</v>
      </c>
      <c r="I1219" s="317" t="s">
        <v>3205</v>
      </c>
      <c r="J1219" s="121"/>
      <c r="K1219" s="318" t="s">
        <v>3246</v>
      </c>
      <c r="L1219" s="325">
        <v>1</v>
      </c>
      <c r="M1219" s="338" t="s">
        <v>5152</v>
      </c>
      <c r="N1219" s="323"/>
      <c r="O1219" s="324"/>
      <c r="P1219" s="221" t="s">
        <v>3291</v>
      </c>
      <c r="Q1219" s="176">
        <f t="shared" si="96"/>
        <v>8.3978000000000002</v>
      </c>
      <c r="R1219" s="177">
        <v>7.96</v>
      </c>
    </row>
    <row r="1220" spans="1:18" ht="40" customHeight="1" x14ac:dyDescent="1.05">
      <c r="A1220" s="28">
        <f t="shared" si="92"/>
        <v>20</v>
      </c>
      <c r="B1220" s="272" t="str">
        <f t="shared" si="93"/>
        <v>LANGUDOC-ROUSSILLON</v>
      </c>
      <c r="C1220" s="112">
        <f t="shared" si="94"/>
        <v>7</v>
      </c>
      <c r="D1220" s="266">
        <v>11</v>
      </c>
      <c r="E1220" s="319">
        <f t="shared" si="95"/>
        <v>45376</v>
      </c>
      <c r="F1220" s="114">
        <v>45376</v>
      </c>
      <c r="G1220" s="348" t="s">
        <v>3285</v>
      </c>
      <c r="H1220" s="115" t="s">
        <v>1171</v>
      </c>
      <c r="I1220" s="317" t="s">
        <v>2998</v>
      </c>
      <c r="J1220" s="121"/>
      <c r="K1220" s="318" t="s">
        <v>3498</v>
      </c>
      <c r="L1220" s="325">
        <v>1</v>
      </c>
      <c r="M1220" s="338" t="s">
        <v>4756</v>
      </c>
      <c r="N1220" s="323"/>
      <c r="O1220" s="324"/>
      <c r="P1220" s="221" t="s">
        <v>3045</v>
      </c>
      <c r="Q1220" s="176">
        <f t="shared" si="96"/>
        <v>8.3978000000000002</v>
      </c>
      <c r="R1220" s="177">
        <v>7.96</v>
      </c>
    </row>
    <row r="1221" spans="1:18" ht="40" customHeight="1" x14ac:dyDescent="1.05">
      <c r="A1221" s="28">
        <f t="shared" si="92"/>
        <v>16</v>
      </c>
      <c r="B1221" s="272" t="str">
        <f t="shared" si="93"/>
        <v>MIDI-PYRÉNÉES</v>
      </c>
      <c r="C1221" s="112">
        <f t="shared" si="94"/>
        <v>7</v>
      </c>
      <c r="D1221" s="336">
        <v>12</v>
      </c>
      <c r="E1221" s="319">
        <f t="shared" si="95"/>
        <v>45705</v>
      </c>
      <c r="F1221" s="114">
        <v>45705</v>
      </c>
      <c r="G1221" s="348" t="s">
        <v>3285</v>
      </c>
      <c r="H1221" s="115" t="s">
        <v>1171</v>
      </c>
      <c r="I1221" s="317" t="s">
        <v>3206</v>
      </c>
      <c r="J1221" s="121"/>
      <c r="K1221" s="318" t="s">
        <v>3247</v>
      </c>
      <c r="L1221" s="325">
        <v>1</v>
      </c>
      <c r="M1221" s="338" t="s">
        <v>5153</v>
      </c>
      <c r="N1221" s="323"/>
      <c r="O1221" s="324"/>
      <c r="P1221" s="221" t="s">
        <v>3292</v>
      </c>
      <c r="Q1221" s="176">
        <f t="shared" si="96"/>
        <v>8.3978000000000002</v>
      </c>
      <c r="R1221" s="177">
        <v>7.96</v>
      </c>
    </row>
    <row r="1222" spans="1:18" ht="40" customHeight="1" x14ac:dyDescent="1.05">
      <c r="A1222" s="28">
        <f t="shared" si="92"/>
        <v>21</v>
      </c>
      <c r="B1222" s="272" t="str">
        <f t="shared" si="93"/>
        <v>PROVENCE-ALPES-CÔTE D'AZUR</v>
      </c>
      <c r="C1222" s="112">
        <f t="shared" si="94"/>
        <v>7</v>
      </c>
      <c r="D1222" s="266">
        <v>13</v>
      </c>
      <c r="E1222" s="319">
        <f t="shared" si="95"/>
        <v>45376</v>
      </c>
      <c r="F1222" s="114">
        <v>45376</v>
      </c>
      <c r="G1222" s="348" t="s">
        <v>3285</v>
      </c>
      <c r="H1222" s="115" t="s">
        <v>1171</v>
      </c>
      <c r="I1222" s="317" t="s">
        <v>2999</v>
      </c>
      <c r="J1222" s="121"/>
      <c r="K1222" s="318" t="s">
        <v>3499</v>
      </c>
      <c r="L1222" s="325">
        <v>1</v>
      </c>
      <c r="M1222" s="338" t="s">
        <v>4757</v>
      </c>
      <c r="N1222" s="323"/>
      <c r="O1222" s="324"/>
      <c r="P1222" s="221" t="s">
        <v>3046</v>
      </c>
      <c r="Q1222" s="176">
        <f t="shared" si="96"/>
        <v>8.3978000000000002</v>
      </c>
      <c r="R1222" s="177">
        <v>7.96</v>
      </c>
    </row>
    <row r="1223" spans="1:18" ht="40" customHeight="1" x14ac:dyDescent="1.05">
      <c r="A1223" s="28">
        <f t="shared" si="92"/>
        <v>6</v>
      </c>
      <c r="B1223" s="272" t="str">
        <f t="shared" si="93"/>
        <v>BASSE-NORMANDIE</v>
      </c>
      <c r="C1223" s="112">
        <f t="shared" si="94"/>
        <v>3</v>
      </c>
      <c r="D1223" s="336">
        <v>14</v>
      </c>
      <c r="E1223" s="319">
        <f t="shared" si="95"/>
        <v>45705</v>
      </c>
      <c r="F1223" s="114">
        <v>45705</v>
      </c>
      <c r="G1223" s="348" t="s">
        <v>3285</v>
      </c>
      <c r="H1223" s="115" t="s">
        <v>1171</v>
      </c>
      <c r="I1223" s="317" t="s">
        <v>3207</v>
      </c>
      <c r="J1223" s="121"/>
      <c r="K1223" s="318" t="s">
        <v>3248</v>
      </c>
      <c r="L1223" s="325">
        <v>1</v>
      </c>
      <c r="M1223" s="338" t="s">
        <v>5154</v>
      </c>
      <c r="N1223" s="323"/>
      <c r="O1223" s="324"/>
      <c r="P1223" s="221" t="s">
        <v>3293</v>
      </c>
      <c r="Q1223" s="176">
        <f t="shared" si="96"/>
        <v>8.3978000000000002</v>
      </c>
      <c r="R1223" s="177">
        <v>7.96</v>
      </c>
    </row>
    <row r="1224" spans="1:18" ht="40" customHeight="1" x14ac:dyDescent="1.05">
      <c r="A1224" s="28">
        <f t="shared" si="92"/>
        <v>19</v>
      </c>
      <c r="B1224" s="272" t="str">
        <f t="shared" si="93"/>
        <v>AUVERGNE</v>
      </c>
      <c r="C1224" s="112">
        <f t="shared" si="94"/>
        <v>7</v>
      </c>
      <c r="D1224" s="336">
        <v>15</v>
      </c>
      <c r="E1224" s="319">
        <f t="shared" si="95"/>
        <v>45705</v>
      </c>
      <c r="F1224" s="114">
        <v>45705</v>
      </c>
      <c r="G1224" s="348" t="s">
        <v>3285</v>
      </c>
      <c r="H1224" s="115" t="s">
        <v>1171</v>
      </c>
      <c r="I1224" s="317" t="s">
        <v>3208</v>
      </c>
      <c r="J1224" s="121"/>
      <c r="K1224" s="318" t="s">
        <v>3249</v>
      </c>
      <c r="L1224" s="325">
        <v>1</v>
      </c>
      <c r="M1224" s="338" t="s">
        <v>5155</v>
      </c>
      <c r="N1224" s="323"/>
      <c r="O1224" s="324"/>
      <c r="P1224" s="221" t="s">
        <v>3294</v>
      </c>
      <c r="Q1224" s="176">
        <f t="shared" si="96"/>
        <v>8.3978000000000002</v>
      </c>
      <c r="R1224" s="177">
        <v>7.96</v>
      </c>
    </row>
    <row r="1225" spans="1:18" ht="40" customHeight="1" x14ac:dyDescent="1.05">
      <c r="A1225" s="28">
        <f t="shared" si="92"/>
        <v>14</v>
      </c>
      <c r="B1225" s="272" t="str">
        <f t="shared" si="93"/>
        <v>POITOU-CHARENTES</v>
      </c>
      <c r="C1225" s="112">
        <f t="shared" si="94"/>
        <v>5</v>
      </c>
      <c r="D1225" s="336">
        <v>16</v>
      </c>
      <c r="E1225" s="319">
        <f t="shared" si="95"/>
        <v>45705</v>
      </c>
      <c r="F1225" s="114">
        <v>45705</v>
      </c>
      <c r="G1225" s="348" t="s">
        <v>3285</v>
      </c>
      <c r="H1225" s="115" t="s">
        <v>1171</v>
      </c>
      <c r="I1225" s="317" t="s">
        <v>3209</v>
      </c>
      <c r="J1225" s="121"/>
      <c r="K1225" s="318" t="s">
        <v>3250</v>
      </c>
      <c r="L1225" s="325">
        <v>1</v>
      </c>
      <c r="M1225" s="338" t="s">
        <v>5156</v>
      </c>
      <c r="N1225" s="323"/>
      <c r="O1225" s="324"/>
      <c r="P1225" s="221" t="s">
        <v>3295</v>
      </c>
      <c r="Q1225" s="176">
        <f t="shared" si="96"/>
        <v>8.3978000000000002</v>
      </c>
      <c r="R1225" s="177">
        <v>7.96</v>
      </c>
    </row>
    <row r="1226" spans="1:18" ht="40" customHeight="1" x14ac:dyDescent="1.05">
      <c r="A1226" s="28">
        <f t="shared" si="92"/>
        <v>14</v>
      </c>
      <c r="B1226" s="272" t="str">
        <f t="shared" si="93"/>
        <v>POITOU-CHARENTES</v>
      </c>
      <c r="C1226" s="112">
        <f t="shared" si="94"/>
        <v>5</v>
      </c>
      <c r="D1226" s="336">
        <v>17</v>
      </c>
      <c r="E1226" s="319">
        <f t="shared" si="95"/>
        <v>45705</v>
      </c>
      <c r="F1226" s="114">
        <v>45705</v>
      </c>
      <c r="G1226" s="348" t="s">
        <v>3285</v>
      </c>
      <c r="H1226" s="115" t="s">
        <v>1171</v>
      </c>
      <c r="I1226" s="317" t="s">
        <v>3210</v>
      </c>
      <c r="J1226" s="121"/>
      <c r="K1226" s="318" t="s">
        <v>3251</v>
      </c>
      <c r="L1226" s="325">
        <v>1</v>
      </c>
      <c r="M1226" s="338" t="s">
        <v>5157</v>
      </c>
      <c r="N1226" s="323"/>
      <c r="O1226" s="324"/>
      <c r="P1226" s="221" t="s">
        <v>3296</v>
      </c>
      <c r="Q1226" s="176">
        <f t="shared" si="96"/>
        <v>8.3978000000000002</v>
      </c>
      <c r="R1226" s="177">
        <v>7.96</v>
      </c>
    </row>
    <row r="1227" spans="1:18" ht="40" customHeight="1" x14ac:dyDescent="1.05">
      <c r="A1227" s="28">
        <f t="shared" si="92"/>
        <v>5</v>
      </c>
      <c r="B1227" s="272" t="str">
        <f t="shared" si="93"/>
        <v>CENTRE</v>
      </c>
      <c r="C1227" s="112">
        <f t="shared" si="94"/>
        <v>1</v>
      </c>
      <c r="D1227" s="336">
        <v>18</v>
      </c>
      <c r="E1227" s="319">
        <f t="shared" si="95"/>
        <v>45796</v>
      </c>
      <c r="F1227" s="114">
        <v>45796</v>
      </c>
      <c r="G1227" s="348" t="s">
        <v>3285</v>
      </c>
      <c r="H1227" s="115" t="s">
        <v>1171</v>
      </c>
      <c r="I1227" s="317" t="s">
        <v>3211</v>
      </c>
      <c r="J1227" s="121"/>
      <c r="K1227" s="318" t="s">
        <v>3252</v>
      </c>
      <c r="L1227" s="325">
        <v>1</v>
      </c>
      <c r="M1227" s="338" t="s">
        <v>5158</v>
      </c>
      <c r="N1227" s="323"/>
      <c r="O1227" s="324"/>
      <c r="P1227" s="221" t="s">
        <v>3297</v>
      </c>
      <c r="Q1227" s="176">
        <f t="shared" si="96"/>
        <v>8.3978000000000002</v>
      </c>
      <c r="R1227" s="177">
        <v>7.96</v>
      </c>
    </row>
    <row r="1228" spans="1:18" ht="40" customHeight="1" x14ac:dyDescent="1.05">
      <c r="A1228" s="28">
        <f t="shared" si="92"/>
        <v>17</v>
      </c>
      <c r="B1228" s="272" t="str">
        <f t="shared" si="93"/>
        <v>LIMOUSIN</v>
      </c>
      <c r="C1228" s="112">
        <f t="shared" si="94"/>
        <v>5</v>
      </c>
      <c r="D1228" s="336">
        <v>19</v>
      </c>
      <c r="E1228" s="319">
        <f t="shared" si="95"/>
        <v>45705</v>
      </c>
      <c r="F1228" s="114">
        <v>45705</v>
      </c>
      <c r="G1228" s="348" t="s">
        <v>3285</v>
      </c>
      <c r="H1228" s="115" t="s">
        <v>1171</v>
      </c>
      <c r="I1228" s="317" t="s">
        <v>3212</v>
      </c>
      <c r="J1228" s="121"/>
      <c r="K1228" s="318" t="s">
        <v>3253</v>
      </c>
      <c r="L1228" s="325">
        <v>1</v>
      </c>
      <c r="M1228" s="338" t="s">
        <v>5159</v>
      </c>
      <c r="N1228" s="323"/>
      <c r="O1228" s="324"/>
      <c r="P1228" s="221" t="s">
        <v>3298</v>
      </c>
      <c r="Q1228" s="176">
        <f t="shared" si="96"/>
        <v>8.3978000000000002</v>
      </c>
      <c r="R1228" s="177">
        <v>7.96</v>
      </c>
    </row>
    <row r="1229" spans="1:18" ht="40" customHeight="1" x14ac:dyDescent="1.05">
      <c r="A1229" s="28">
        <f t="shared" si="92"/>
        <v>22</v>
      </c>
      <c r="B1229" s="272" t="str">
        <f t="shared" si="93"/>
        <v>CORSE</v>
      </c>
      <c r="C1229" s="112">
        <f t="shared" si="94"/>
        <v>7</v>
      </c>
      <c r="D1229" s="266" t="s">
        <v>108</v>
      </c>
      <c r="E1229" s="319">
        <f t="shared" si="95"/>
        <v>45376</v>
      </c>
      <c r="F1229" s="114">
        <v>45376</v>
      </c>
      <c r="G1229" s="348" t="s">
        <v>3285</v>
      </c>
      <c r="H1229" s="115" t="s">
        <v>1171</v>
      </c>
      <c r="I1229" s="317" t="s">
        <v>3026</v>
      </c>
      <c r="J1229" s="121"/>
      <c r="K1229" s="318" t="s">
        <v>3504</v>
      </c>
      <c r="L1229" s="325">
        <v>1</v>
      </c>
      <c r="M1229" s="338" t="s">
        <v>4762</v>
      </c>
      <c r="N1229" s="323"/>
      <c r="O1229" s="324"/>
      <c r="P1229" s="221" t="s">
        <v>3073</v>
      </c>
      <c r="Q1229" s="176">
        <f t="shared" si="96"/>
        <v>8.3978000000000002</v>
      </c>
      <c r="R1229" s="177">
        <v>7.96</v>
      </c>
    </row>
    <row r="1230" spans="1:18" ht="40" customHeight="1" x14ac:dyDescent="1.05">
      <c r="A1230" s="28">
        <f t="shared" si="92"/>
        <v>22</v>
      </c>
      <c r="B1230" s="272" t="str">
        <f t="shared" si="93"/>
        <v>CORSE</v>
      </c>
      <c r="C1230" s="112">
        <f t="shared" si="94"/>
        <v>7</v>
      </c>
      <c r="D1230" s="266" t="s">
        <v>109</v>
      </c>
      <c r="E1230" s="319">
        <f t="shared" si="95"/>
        <v>45376</v>
      </c>
      <c r="F1230" s="114">
        <v>45376</v>
      </c>
      <c r="G1230" s="348" t="s">
        <v>3285</v>
      </c>
      <c r="H1230" s="115" t="s">
        <v>1171</v>
      </c>
      <c r="I1230" s="317" t="s">
        <v>3027</v>
      </c>
      <c r="J1230" s="121"/>
      <c r="K1230" s="318" t="s">
        <v>3505</v>
      </c>
      <c r="L1230" s="325">
        <v>1</v>
      </c>
      <c r="M1230" s="338" t="s">
        <v>4763</v>
      </c>
      <c r="N1230" s="323"/>
      <c r="O1230" s="324"/>
      <c r="P1230" s="221" t="s">
        <v>3074</v>
      </c>
      <c r="Q1230" s="176">
        <f t="shared" si="96"/>
        <v>8.3978000000000002</v>
      </c>
      <c r="R1230" s="177">
        <v>7.96</v>
      </c>
    </row>
    <row r="1231" spans="1:18" ht="40" customHeight="1" x14ac:dyDescent="1.05">
      <c r="A1231" s="28">
        <f t="shared" si="92"/>
        <v>7</v>
      </c>
      <c r="B1231" s="272" t="str">
        <f t="shared" si="93"/>
        <v>BOURGOGNE</v>
      </c>
      <c r="C1231" s="112">
        <f t="shared" si="94"/>
        <v>4</v>
      </c>
      <c r="D1231" s="336">
        <v>21</v>
      </c>
      <c r="E1231" s="319">
        <f t="shared" si="95"/>
        <v>45705</v>
      </c>
      <c r="F1231" s="114">
        <v>45705</v>
      </c>
      <c r="G1231" s="348" t="s">
        <v>3285</v>
      </c>
      <c r="H1231" s="115" t="s">
        <v>1171</v>
      </c>
      <c r="I1231" s="317" t="s">
        <v>3213</v>
      </c>
      <c r="J1231" s="121"/>
      <c r="K1231" s="318" t="s">
        <v>3254</v>
      </c>
      <c r="L1231" s="325">
        <v>1</v>
      </c>
      <c r="M1231" s="338" t="s">
        <v>5160</v>
      </c>
      <c r="N1231" s="323"/>
      <c r="O1231" s="324"/>
      <c r="P1231" s="221" t="s">
        <v>3299</v>
      </c>
      <c r="Q1231" s="176">
        <f t="shared" si="96"/>
        <v>8.3978000000000002</v>
      </c>
      <c r="R1231" s="177">
        <v>7.96</v>
      </c>
    </row>
    <row r="1232" spans="1:18" ht="40" customHeight="1" x14ac:dyDescent="1.05">
      <c r="A1232" s="28">
        <f t="shared" si="92"/>
        <v>13</v>
      </c>
      <c r="B1232" s="272" t="str">
        <f t="shared" si="93"/>
        <v>BRETAGNE</v>
      </c>
      <c r="C1232" s="112">
        <f t="shared" si="94"/>
        <v>3</v>
      </c>
      <c r="D1232" s="266">
        <v>22</v>
      </c>
      <c r="E1232" s="319">
        <f t="shared" si="95"/>
        <v>45439</v>
      </c>
      <c r="F1232" s="114">
        <v>45439</v>
      </c>
      <c r="G1232" s="348" t="s">
        <v>3285</v>
      </c>
      <c r="H1232" s="115" t="s">
        <v>1171</v>
      </c>
      <c r="I1232" s="317" t="s">
        <v>3028</v>
      </c>
      <c r="J1232" s="121"/>
      <c r="K1232" s="318" t="s">
        <v>3500</v>
      </c>
      <c r="L1232" s="325">
        <v>1</v>
      </c>
      <c r="M1232" s="338" t="s">
        <v>4758</v>
      </c>
      <c r="N1232" s="323"/>
      <c r="O1232" s="324"/>
      <c r="P1232" s="221" t="s">
        <v>3075</v>
      </c>
      <c r="Q1232" s="176">
        <f t="shared" si="96"/>
        <v>8.3978000000000002</v>
      </c>
      <c r="R1232" s="177">
        <v>7.96</v>
      </c>
    </row>
    <row r="1233" spans="1:18" ht="40" customHeight="1" x14ac:dyDescent="1.05">
      <c r="A1233" s="28">
        <f t="shared" si="92"/>
        <v>17</v>
      </c>
      <c r="B1233" s="272" t="str">
        <f t="shared" si="93"/>
        <v>LIMOUSIN</v>
      </c>
      <c r="C1233" s="112">
        <f t="shared" si="94"/>
        <v>5</v>
      </c>
      <c r="D1233" s="336">
        <v>23</v>
      </c>
      <c r="E1233" s="319">
        <f t="shared" si="95"/>
        <v>45705</v>
      </c>
      <c r="F1233" s="114">
        <v>45705</v>
      </c>
      <c r="G1233" s="348" t="s">
        <v>3285</v>
      </c>
      <c r="H1233" s="115" t="s">
        <v>1171</v>
      </c>
      <c r="I1233" s="317" t="s">
        <v>3214</v>
      </c>
      <c r="J1233" s="121"/>
      <c r="K1233" s="318" t="s">
        <v>3255</v>
      </c>
      <c r="L1233" s="325">
        <v>1</v>
      </c>
      <c r="M1233" s="338" t="s">
        <v>5161</v>
      </c>
      <c r="N1233" s="323"/>
      <c r="O1233" s="324"/>
      <c r="P1233" s="221" t="s">
        <v>3300</v>
      </c>
      <c r="Q1233" s="176">
        <f t="shared" si="96"/>
        <v>8.3978000000000002</v>
      </c>
      <c r="R1233" s="177">
        <v>7.96</v>
      </c>
    </row>
    <row r="1234" spans="1:18" ht="40" customHeight="1" x14ac:dyDescent="1.05">
      <c r="A1234" s="28">
        <f t="shared" si="92"/>
        <v>15</v>
      </c>
      <c r="B1234" s="272" t="str">
        <f t="shared" si="93"/>
        <v>AQUITAINE</v>
      </c>
      <c r="C1234" s="112">
        <f t="shared" si="94"/>
        <v>5</v>
      </c>
      <c r="D1234" s="336">
        <v>24</v>
      </c>
      <c r="E1234" s="319">
        <f t="shared" si="95"/>
        <v>45705</v>
      </c>
      <c r="F1234" s="114">
        <v>45705</v>
      </c>
      <c r="G1234" s="348" t="s">
        <v>3285</v>
      </c>
      <c r="H1234" s="115" t="s">
        <v>1171</v>
      </c>
      <c r="I1234" s="317" t="s">
        <v>3215</v>
      </c>
      <c r="J1234" s="121"/>
      <c r="K1234" s="318" t="s">
        <v>3256</v>
      </c>
      <c r="L1234" s="325">
        <v>1</v>
      </c>
      <c r="M1234" s="338" t="s">
        <v>5162</v>
      </c>
      <c r="N1234" s="323"/>
      <c r="O1234" s="324"/>
      <c r="P1234" s="221" t="s">
        <v>3301</v>
      </c>
      <c r="Q1234" s="176">
        <f t="shared" si="96"/>
        <v>8.3978000000000002</v>
      </c>
      <c r="R1234" s="177">
        <v>7.96</v>
      </c>
    </row>
    <row r="1235" spans="1:18" ht="40" customHeight="1" x14ac:dyDescent="1.05">
      <c r="A1235" s="28">
        <f t="shared" si="92"/>
        <v>11</v>
      </c>
      <c r="B1235" s="272" t="str">
        <f t="shared" si="93"/>
        <v>FRANCHE-COMTÉ</v>
      </c>
      <c r="C1235" s="112">
        <f t="shared" si="94"/>
        <v>4</v>
      </c>
      <c r="D1235" s="266">
        <v>25</v>
      </c>
      <c r="E1235" s="319">
        <f t="shared" si="95"/>
        <v>45376</v>
      </c>
      <c r="F1235" s="114">
        <v>45376</v>
      </c>
      <c r="G1235" s="348" t="s">
        <v>3285</v>
      </c>
      <c r="H1235" s="115" t="s">
        <v>1171</v>
      </c>
      <c r="I1235" s="317" t="s">
        <v>3000</v>
      </c>
      <c r="J1235" s="121"/>
      <c r="K1235" s="318" t="s">
        <v>3501</v>
      </c>
      <c r="L1235" s="325">
        <v>1</v>
      </c>
      <c r="M1235" s="338" t="s">
        <v>4759</v>
      </c>
      <c r="N1235" s="323"/>
      <c r="O1235" s="324"/>
      <c r="P1235" s="221" t="s">
        <v>3047</v>
      </c>
      <c r="Q1235" s="176">
        <f t="shared" si="96"/>
        <v>8.3978000000000002</v>
      </c>
      <c r="R1235" s="177">
        <v>7.96</v>
      </c>
    </row>
    <row r="1236" spans="1:18" ht="40" customHeight="1" x14ac:dyDescent="1.05">
      <c r="A1236" s="28">
        <f t="shared" si="92"/>
        <v>18</v>
      </c>
      <c r="B1236" s="272" t="str">
        <f t="shared" si="93"/>
        <v>RHONE-ALPES</v>
      </c>
      <c r="C1236" s="112">
        <f t="shared" si="94"/>
        <v>7</v>
      </c>
      <c r="D1236" s="266">
        <v>26</v>
      </c>
      <c r="E1236" s="319">
        <f t="shared" si="95"/>
        <v>45439</v>
      </c>
      <c r="F1236" s="114">
        <v>45439</v>
      </c>
      <c r="G1236" s="348" t="s">
        <v>3285</v>
      </c>
      <c r="H1236" s="115" t="s">
        <v>1171</v>
      </c>
      <c r="I1236" s="317" t="s">
        <v>3001</v>
      </c>
      <c r="J1236" s="121"/>
      <c r="K1236" s="318" t="s">
        <v>3502</v>
      </c>
      <c r="L1236" s="325">
        <v>1</v>
      </c>
      <c r="M1236" s="338" t="s">
        <v>4760</v>
      </c>
      <c r="N1236" s="323"/>
      <c r="O1236" s="324"/>
      <c r="P1236" s="221" t="s">
        <v>3048</v>
      </c>
      <c r="Q1236" s="176">
        <f t="shared" si="96"/>
        <v>8.3978000000000002</v>
      </c>
      <c r="R1236" s="177">
        <v>7.96</v>
      </c>
    </row>
    <row r="1237" spans="1:18" ht="40" customHeight="1" x14ac:dyDescent="1.05">
      <c r="A1237" s="28">
        <f t="shared" si="92"/>
        <v>4</v>
      </c>
      <c r="B1237" s="272" t="str">
        <f t="shared" si="93"/>
        <v>HAUTE-NORMANDIE</v>
      </c>
      <c r="C1237" s="112">
        <f t="shared" si="94"/>
        <v>1</v>
      </c>
      <c r="D1237" s="336">
        <v>27</v>
      </c>
      <c r="E1237" s="319">
        <f t="shared" si="95"/>
        <v>45796</v>
      </c>
      <c r="F1237" s="114">
        <v>45796</v>
      </c>
      <c r="G1237" s="348" t="s">
        <v>3285</v>
      </c>
      <c r="H1237" s="115" t="s">
        <v>1171</v>
      </c>
      <c r="I1237" s="317" t="s">
        <v>3216</v>
      </c>
      <c r="J1237" s="121"/>
      <c r="K1237" s="318" t="s">
        <v>3257</v>
      </c>
      <c r="L1237" s="325">
        <v>1</v>
      </c>
      <c r="M1237" s="338" t="s">
        <v>5163</v>
      </c>
      <c r="N1237" s="323"/>
      <c r="O1237" s="324"/>
      <c r="P1237" s="221" t="s">
        <v>3302</v>
      </c>
      <c r="Q1237" s="176">
        <f t="shared" si="96"/>
        <v>8.3978000000000002</v>
      </c>
      <c r="R1237" s="177">
        <v>7.96</v>
      </c>
    </row>
    <row r="1238" spans="1:18" ht="40" customHeight="1" x14ac:dyDescent="1.05">
      <c r="A1238" s="28">
        <f t="shared" si="92"/>
        <v>5</v>
      </c>
      <c r="B1238" s="272" t="str">
        <f t="shared" si="93"/>
        <v>CENTRE</v>
      </c>
      <c r="C1238" s="112">
        <f t="shared" si="94"/>
        <v>1</v>
      </c>
      <c r="D1238" s="336">
        <v>28</v>
      </c>
      <c r="E1238" s="319">
        <f t="shared" si="95"/>
        <v>45796</v>
      </c>
      <c r="F1238" s="114">
        <v>45796</v>
      </c>
      <c r="G1238" s="348" t="s">
        <v>3285</v>
      </c>
      <c r="H1238" s="115" t="s">
        <v>1171</v>
      </c>
      <c r="I1238" s="317" t="s">
        <v>3217</v>
      </c>
      <c r="J1238" s="121"/>
      <c r="K1238" s="318" t="s">
        <v>3258</v>
      </c>
      <c r="L1238" s="325">
        <v>1</v>
      </c>
      <c r="M1238" s="338" t="s">
        <v>5164</v>
      </c>
      <c r="N1238" s="323"/>
      <c r="O1238" s="324"/>
      <c r="P1238" s="221" t="s">
        <v>3303</v>
      </c>
      <c r="Q1238" s="176">
        <f t="shared" si="96"/>
        <v>8.3978000000000002</v>
      </c>
      <c r="R1238" s="177">
        <v>7.96</v>
      </c>
    </row>
    <row r="1239" spans="1:18" ht="40" customHeight="1" x14ac:dyDescent="1.05">
      <c r="A1239" s="28">
        <f t="shared" si="92"/>
        <v>13</v>
      </c>
      <c r="B1239" s="272" t="str">
        <f t="shared" si="93"/>
        <v>BRETAGNE</v>
      </c>
      <c r="C1239" s="112">
        <f t="shared" si="94"/>
        <v>3</v>
      </c>
      <c r="D1239" s="266">
        <v>29</v>
      </c>
      <c r="E1239" s="319">
        <f t="shared" si="95"/>
        <v>45439</v>
      </c>
      <c r="F1239" s="114">
        <v>45439</v>
      </c>
      <c r="G1239" s="348" t="s">
        <v>3285</v>
      </c>
      <c r="H1239" s="115" t="s">
        <v>1171</v>
      </c>
      <c r="I1239" s="317" t="s">
        <v>3029</v>
      </c>
      <c r="J1239" s="121"/>
      <c r="K1239" s="318" t="s">
        <v>3503</v>
      </c>
      <c r="L1239" s="325">
        <v>1</v>
      </c>
      <c r="M1239" s="338" t="s">
        <v>4761</v>
      </c>
      <c r="N1239" s="323"/>
      <c r="O1239" s="324"/>
      <c r="P1239" s="221" t="s">
        <v>3076</v>
      </c>
      <c r="Q1239" s="176">
        <f t="shared" si="96"/>
        <v>8.3978000000000002</v>
      </c>
      <c r="R1239" s="177">
        <v>7.96</v>
      </c>
    </row>
    <row r="1240" spans="1:18" ht="40" customHeight="1" x14ac:dyDescent="1.05">
      <c r="A1240" s="28">
        <f t="shared" si="92"/>
        <v>20</v>
      </c>
      <c r="B1240" s="272" t="str">
        <f t="shared" si="93"/>
        <v>LANGUDOC-ROUSSILLON</v>
      </c>
      <c r="C1240" s="112">
        <f t="shared" si="94"/>
        <v>7</v>
      </c>
      <c r="D1240" s="266">
        <v>30</v>
      </c>
      <c r="E1240" s="319">
        <f t="shared" si="95"/>
        <v>45376</v>
      </c>
      <c r="F1240" s="114">
        <v>45376</v>
      </c>
      <c r="G1240" s="348" t="s">
        <v>3285</v>
      </c>
      <c r="H1240" s="115" t="s">
        <v>1171</v>
      </c>
      <c r="I1240" s="317" t="s">
        <v>3002</v>
      </c>
      <c r="J1240" s="121"/>
      <c r="K1240" s="318" t="s">
        <v>3506</v>
      </c>
      <c r="L1240" s="325">
        <v>1</v>
      </c>
      <c r="M1240" s="338" t="s">
        <v>4764</v>
      </c>
      <c r="N1240" s="323"/>
      <c r="O1240" s="324"/>
      <c r="P1240" s="221" t="s">
        <v>3049</v>
      </c>
      <c r="Q1240" s="176">
        <f t="shared" si="96"/>
        <v>8.3978000000000002</v>
      </c>
      <c r="R1240" s="177">
        <v>7.96</v>
      </c>
    </row>
    <row r="1241" spans="1:18" ht="40" customHeight="1" x14ac:dyDescent="1.05">
      <c r="A1241" s="28">
        <f t="shared" si="92"/>
        <v>16</v>
      </c>
      <c r="B1241" s="272" t="str">
        <f t="shared" si="93"/>
        <v>MIDI-PYRÉNÉES</v>
      </c>
      <c r="C1241" s="112">
        <f t="shared" si="94"/>
        <v>5</v>
      </c>
      <c r="D1241" s="266">
        <v>31</v>
      </c>
      <c r="E1241" s="319">
        <f t="shared" si="95"/>
        <v>45376</v>
      </c>
      <c r="F1241" s="114">
        <v>45376</v>
      </c>
      <c r="G1241" s="348" t="s">
        <v>3285</v>
      </c>
      <c r="H1241" s="115" t="s">
        <v>1171</v>
      </c>
      <c r="I1241" s="317" t="s">
        <v>3030</v>
      </c>
      <c r="J1241" s="121"/>
      <c r="K1241" s="318" t="s">
        <v>3507</v>
      </c>
      <c r="L1241" s="325">
        <v>1</v>
      </c>
      <c r="M1241" s="338" t="s">
        <v>4765</v>
      </c>
      <c r="N1241" s="323"/>
      <c r="O1241" s="324"/>
      <c r="P1241" s="221" t="s">
        <v>3077</v>
      </c>
      <c r="Q1241" s="176">
        <f t="shared" si="96"/>
        <v>8.3978000000000002</v>
      </c>
      <c r="R1241" s="177">
        <v>7.96</v>
      </c>
    </row>
    <row r="1242" spans="1:18" ht="40" customHeight="1" x14ac:dyDescent="1.05">
      <c r="A1242" s="28">
        <f t="shared" ref="A1242:A1277" si="97">VLOOKUP(D1242,Départements,3)</f>
        <v>16</v>
      </c>
      <c r="B1242" s="272" t="str">
        <f t="shared" ref="B1242:B1277" si="98">VLOOKUP(D1242,Départements,4)</f>
        <v>MIDI-PYRÉNÉES</v>
      </c>
      <c r="C1242" s="112">
        <f t="shared" ref="C1242:C1273" si="99">VLOOKUP(D1242,Départements,5)</f>
        <v>5</v>
      </c>
      <c r="D1242" s="266">
        <v>32</v>
      </c>
      <c r="E1242" s="319">
        <f t="shared" ref="E1242:E1273" si="100">SUM(F1242)</f>
        <v>45376</v>
      </c>
      <c r="F1242" s="114">
        <v>45376</v>
      </c>
      <c r="G1242" s="348" t="s">
        <v>3285</v>
      </c>
      <c r="H1242" s="115" t="s">
        <v>1171</v>
      </c>
      <c r="I1242" s="317" t="s">
        <v>3031</v>
      </c>
      <c r="J1242" s="121"/>
      <c r="K1242" s="318" t="s">
        <v>3508</v>
      </c>
      <c r="L1242" s="325">
        <v>1</v>
      </c>
      <c r="M1242" s="338" t="s">
        <v>4766</v>
      </c>
      <c r="N1242" s="323"/>
      <c r="O1242" s="324"/>
      <c r="P1242" s="221" t="s">
        <v>3078</v>
      </c>
      <c r="Q1242" s="176">
        <f t="shared" ref="Q1242:Q1273" si="101">R1242*$R$2</f>
        <v>8.3978000000000002</v>
      </c>
      <c r="R1242" s="177">
        <v>7.96</v>
      </c>
    </row>
    <row r="1243" spans="1:18" ht="40" customHeight="1" x14ac:dyDescent="1.05">
      <c r="A1243" s="28">
        <f t="shared" si="97"/>
        <v>15</v>
      </c>
      <c r="B1243" s="272" t="str">
        <f t="shared" si="98"/>
        <v>AQUITAINE</v>
      </c>
      <c r="C1243" s="112">
        <f t="shared" si="99"/>
        <v>5</v>
      </c>
      <c r="D1243" s="336">
        <v>33</v>
      </c>
      <c r="E1243" s="319">
        <f t="shared" si="100"/>
        <v>45705</v>
      </c>
      <c r="F1243" s="114">
        <v>45705</v>
      </c>
      <c r="G1243" s="348" t="s">
        <v>3285</v>
      </c>
      <c r="H1243" s="115" t="s">
        <v>1171</v>
      </c>
      <c r="I1243" s="317" t="s">
        <v>3218</v>
      </c>
      <c r="J1243" s="121"/>
      <c r="K1243" s="318" t="s">
        <v>3259</v>
      </c>
      <c r="L1243" s="325">
        <v>1</v>
      </c>
      <c r="M1243" s="338" t="s">
        <v>5165</v>
      </c>
      <c r="N1243" s="323"/>
      <c r="O1243" s="324"/>
      <c r="P1243" s="221" t="s">
        <v>3304</v>
      </c>
      <c r="Q1243" s="176">
        <f t="shared" si="101"/>
        <v>8.3978000000000002</v>
      </c>
      <c r="R1243" s="177">
        <v>7.96</v>
      </c>
    </row>
    <row r="1244" spans="1:18" ht="40" customHeight="1" x14ac:dyDescent="1.05">
      <c r="A1244" s="28">
        <f t="shared" si="97"/>
        <v>20</v>
      </c>
      <c r="B1244" s="272" t="str">
        <f t="shared" si="98"/>
        <v>LANGUDOC-ROUSSILLON</v>
      </c>
      <c r="C1244" s="112">
        <f t="shared" si="99"/>
        <v>7</v>
      </c>
      <c r="D1244" s="266">
        <v>34</v>
      </c>
      <c r="E1244" s="319">
        <f t="shared" si="100"/>
        <v>45376</v>
      </c>
      <c r="F1244" s="114">
        <v>45376</v>
      </c>
      <c r="G1244" s="348" t="s">
        <v>3285</v>
      </c>
      <c r="H1244" s="115" t="s">
        <v>1171</v>
      </c>
      <c r="I1244" s="317" t="s">
        <v>3003</v>
      </c>
      <c r="J1244" s="121"/>
      <c r="K1244" s="318" t="s">
        <v>3509</v>
      </c>
      <c r="L1244" s="325">
        <v>1</v>
      </c>
      <c r="M1244" s="338" t="s">
        <v>4767</v>
      </c>
      <c r="N1244" s="323"/>
      <c r="O1244" s="324"/>
      <c r="P1244" s="221" t="s">
        <v>3050</v>
      </c>
      <c r="Q1244" s="176">
        <f t="shared" si="101"/>
        <v>8.3978000000000002</v>
      </c>
      <c r="R1244" s="177">
        <v>7.96</v>
      </c>
    </row>
    <row r="1245" spans="1:18" ht="40" customHeight="1" x14ac:dyDescent="1.05">
      <c r="A1245" s="28">
        <f t="shared" si="97"/>
        <v>13</v>
      </c>
      <c r="B1245" s="272" t="str">
        <f t="shared" si="98"/>
        <v>BRETAGNE</v>
      </c>
      <c r="C1245" s="112">
        <f t="shared" si="99"/>
        <v>3</v>
      </c>
      <c r="D1245" s="266">
        <v>35</v>
      </c>
      <c r="E1245" s="319">
        <f t="shared" si="100"/>
        <v>45439</v>
      </c>
      <c r="F1245" s="114">
        <v>45439</v>
      </c>
      <c r="G1245" s="348" t="s">
        <v>3285</v>
      </c>
      <c r="H1245" s="115" t="s">
        <v>1171</v>
      </c>
      <c r="I1245" s="317" t="s">
        <v>3032</v>
      </c>
      <c r="J1245" s="121"/>
      <c r="K1245" s="318" t="s">
        <v>3510</v>
      </c>
      <c r="L1245" s="325">
        <v>1</v>
      </c>
      <c r="M1245" s="338" t="s">
        <v>4768</v>
      </c>
      <c r="N1245" s="323"/>
      <c r="O1245" s="324"/>
      <c r="P1245" s="221" t="s">
        <v>3079</v>
      </c>
      <c r="Q1245" s="176">
        <f t="shared" si="101"/>
        <v>8.3978000000000002</v>
      </c>
      <c r="R1245" s="177">
        <v>7.96</v>
      </c>
    </row>
    <row r="1246" spans="1:18" ht="40" customHeight="1" x14ac:dyDescent="1.05">
      <c r="A1246" s="28">
        <f t="shared" si="97"/>
        <v>5</v>
      </c>
      <c r="B1246" s="272" t="str">
        <f t="shared" si="98"/>
        <v>CENTRE</v>
      </c>
      <c r="C1246" s="112">
        <f t="shared" si="99"/>
        <v>3</v>
      </c>
      <c r="D1246" s="336">
        <v>36</v>
      </c>
      <c r="E1246" s="319">
        <f t="shared" si="100"/>
        <v>45796</v>
      </c>
      <c r="F1246" s="114">
        <v>45796</v>
      </c>
      <c r="G1246" s="348" t="s">
        <v>3285</v>
      </c>
      <c r="H1246" s="115" t="s">
        <v>1171</v>
      </c>
      <c r="I1246" s="317" t="s">
        <v>3219</v>
      </c>
      <c r="J1246" s="121"/>
      <c r="K1246" s="318" t="s">
        <v>3260</v>
      </c>
      <c r="L1246" s="325">
        <v>1</v>
      </c>
      <c r="M1246" s="338" t="s">
        <v>5166</v>
      </c>
      <c r="N1246" s="323"/>
      <c r="O1246" s="324"/>
      <c r="P1246" s="221" t="s">
        <v>3305</v>
      </c>
      <c r="Q1246" s="176">
        <f t="shared" si="101"/>
        <v>8.3978000000000002</v>
      </c>
      <c r="R1246" s="177">
        <v>7.96</v>
      </c>
    </row>
    <row r="1247" spans="1:18" ht="40" customHeight="1" x14ac:dyDescent="1.05">
      <c r="A1247" s="28">
        <f t="shared" si="97"/>
        <v>5</v>
      </c>
      <c r="B1247" s="272" t="str">
        <f t="shared" si="98"/>
        <v>CENTRE</v>
      </c>
      <c r="C1247" s="112">
        <f t="shared" si="99"/>
        <v>3</v>
      </c>
      <c r="D1247" s="336">
        <v>37</v>
      </c>
      <c r="E1247" s="319">
        <f t="shared" si="100"/>
        <v>45796</v>
      </c>
      <c r="F1247" s="114">
        <v>45796</v>
      </c>
      <c r="G1247" s="348" t="s">
        <v>3285</v>
      </c>
      <c r="H1247" s="115" t="s">
        <v>1171</v>
      </c>
      <c r="I1247" s="317" t="s">
        <v>3220</v>
      </c>
      <c r="J1247" s="121"/>
      <c r="K1247" s="318" t="s">
        <v>3261</v>
      </c>
      <c r="L1247" s="325">
        <v>1</v>
      </c>
      <c r="M1247" s="338" t="s">
        <v>5167</v>
      </c>
      <c r="N1247" s="323"/>
      <c r="O1247" s="324"/>
      <c r="P1247" s="221" t="s">
        <v>3306</v>
      </c>
      <c r="Q1247" s="176">
        <f t="shared" si="101"/>
        <v>8.3978000000000002</v>
      </c>
      <c r="R1247" s="177">
        <v>7.96</v>
      </c>
    </row>
    <row r="1248" spans="1:18" ht="40" customHeight="1" x14ac:dyDescent="1.05">
      <c r="A1248" s="28">
        <f t="shared" si="97"/>
        <v>18</v>
      </c>
      <c r="B1248" s="272" t="str">
        <f t="shared" si="98"/>
        <v>RHONE-ALPES</v>
      </c>
      <c r="C1248" s="112">
        <f t="shared" si="99"/>
        <v>4</v>
      </c>
      <c r="D1248" s="266">
        <v>38</v>
      </c>
      <c r="E1248" s="319">
        <f t="shared" si="100"/>
        <v>45439</v>
      </c>
      <c r="F1248" s="114">
        <v>45439</v>
      </c>
      <c r="G1248" s="348" t="s">
        <v>3285</v>
      </c>
      <c r="H1248" s="115" t="s">
        <v>1171</v>
      </c>
      <c r="I1248" s="317" t="s">
        <v>3004</v>
      </c>
      <c r="J1248" s="121"/>
      <c r="K1248" s="318" t="s">
        <v>3511</v>
      </c>
      <c r="L1248" s="325">
        <v>1</v>
      </c>
      <c r="M1248" s="338" t="s">
        <v>4769</v>
      </c>
      <c r="N1248" s="323"/>
      <c r="O1248" s="324"/>
      <c r="P1248" s="221" t="s">
        <v>3051</v>
      </c>
      <c r="Q1248" s="176">
        <f t="shared" si="101"/>
        <v>8.3978000000000002</v>
      </c>
      <c r="R1248" s="177">
        <v>7.96</v>
      </c>
    </row>
    <row r="1249" spans="1:18" ht="40" customHeight="1" x14ac:dyDescent="1.05">
      <c r="A1249" s="28">
        <f t="shared" si="97"/>
        <v>11</v>
      </c>
      <c r="B1249" s="272" t="str">
        <f t="shared" si="98"/>
        <v>FRANCHE-COMTÉ</v>
      </c>
      <c r="C1249" s="112">
        <f t="shared" si="99"/>
        <v>4</v>
      </c>
      <c r="D1249" s="266">
        <v>39</v>
      </c>
      <c r="E1249" s="319">
        <f t="shared" si="100"/>
        <v>45376</v>
      </c>
      <c r="F1249" s="114">
        <v>45376</v>
      </c>
      <c r="G1249" s="348" t="s">
        <v>3285</v>
      </c>
      <c r="H1249" s="115" t="s">
        <v>1171</v>
      </c>
      <c r="I1249" s="317" t="s">
        <v>3005</v>
      </c>
      <c r="J1249" s="121"/>
      <c r="K1249" s="318" t="s">
        <v>3512</v>
      </c>
      <c r="L1249" s="325">
        <v>1</v>
      </c>
      <c r="M1249" s="338" t="s">
        <v>4770</v>
      </c>
      <c r="N1249" s="323"/>
      <c r="O1249" s="324"/>
      <c r="P1249" s="221" t="s">
        <v>3052</v>
      </c>
      <c r="Q1249" s="176">
        <f t="shared" si="101"/>
        <v>8.3978000000000002</v>
      </c>
      <c r="R1249" s="177">
        <v>7.96</v>
      </c>
    </row>
    <row r="1250" spans="1:18" ht="40" customHeight="1" x14ac:dyDescent="1.05">
      <c r="A1250" s="28">
        <f t="shared" si="97"/>
        <v>15</v>
      </c>
      <c r="B1250" s="272" t="str">
        <f t="shared" si="98"/>
        <v>AQUITAINE</v>
      </c>
      <c r="C1250" s="112">
        <f t="shared" si="99"/>
        <v>5</v>
      </c>
      <c r="D1250" s="336">
        <v>40</v>
      </c>
      <c r="E1250" s="319">
        <f t="shared" si="100"/>
        <v>45705</v>
      </c>
      <c r="F1250" s="114">
        <v>45705</v>
      </c>
      <c r="G1250" s="348" t="s">
        <v>3285</v>
      </c>
      <c r="H1250" s="115" t="s">
        <v>1171</v>
      </c>
      <c r="I1250" s="317" t="s">
        <v>3221</v>
      </c>
      <c r="J1250" s="121"/>
      <c r="K1250" s="318" t="s">
        <v>3262</v>
      </c>
      <c r="L1250" s="325">
        <v>1</v>
      </c>
      <c r="M1250" s="338" t="s">
        <v>5168</v>
      </c>
      <c r="N1250" s="323"/>
      <c r="O1250" s="324"/>
      <c r="P1250" s="221" t="s">
        <v>3307</v>
      </c>
      <c r="Q1250" s="176">
        <f t="shared" si="101"/>
        <v>8.3978000000000002</v>
      </c>
      <c r="R1250" s="177">
        <v>7.96</v>
      </c>
    </row>
    <row r="1251" spans="1:18" ht="40" customHeight="1" x14ac:dyDescent="1.05">
      <c r="A1251" s="28">
        <f t="shared" si="97"/>
        <v>5</v>
      </c>
      <c r="B1251" s="272" t="str">
        <f t="shared" si="98"/>
        <v>CENTRE</v>
      </c>
      <c r="C1251" s="112">
        <f t="shared" si="99"/>
        <v>3</v>
      </c>
      <c r="D1251" s="336">
        <v>41</v>
      </c>
      <c r="E1251" s="319">
        <f t="shared" si="100"/>
        <v>45796</v>
      </c>
      <c r="F1251" s="114">
        <v>45796</v>
      </c>
      <c r="G1251" s="348" t="s">
        <v>3285</v>
      </c>
      <c r="H1251" s="115" t="s">
        <v>1171</v>
      </c>
      <c r="I1251" s="317" t="s">
        <v>3222</v>
      </c>
      <c r="J1251" s="121"/>
      <c r="K1251" s="318" t="s">
        <v>3263</v>
      </c>
      <c r="L1251" s="325">
        <v>1</v>
      </c>
      <c r="M1251" s="338" t="s">
        <v>5169</v>
      </c>
      <c r="N1251" s="323"/>
      <c r="O1251" s="324"/>
      <c r="P1251" s="221" t="s">
        <v>3308</v>
      </c>
      <c r="Q1251" s="176">
        <f t="shared" si="101"/>
        <v>8.3978000000000002</v>
      </c>
      <c r="R1251" s="177">
        <v>7.96</v>
      </c>
    </row>
    <row r="1252" spans="1:18" ht="40" customHeight="1" x14ac:dyDescent="1.05">
      <c r="A1252" s="28">
        <f t="shared" si="97"/>
        <v>18</v>
      </c>
      <c r="B1252" s="272" t="str">
        <f t="shared" si="98"/>
        <v>RHONE-ALPES</v>
      </c>
      <c r="C1252" s="112">
        <f t="shared" si="99"/>
        <v>4</v>
      </c>
      <c r="D1252" s="266">
        <v>42</v>
      </c>
      <c r="E1252" s="319">
        <f t="shared" si="100"/>
        <v>45376</v>
      </c>
      <c r="F1252" s="114">
        <v>45376</v>
      </c>
      <c r="G1252" s="348" t="s">
        <v>3285</v>
      </c>
      <c r="H1252" s="115" t="s">
        <v>1171</v>
      </c>
      <c r="I1252" s="317" t="s">
        <v>3006</v>
      </c>
      <c r="J1252" s="121"/>
      <c r="K1252" s="318" t="s">
        <v>3513</v>
      </c>
      <c r="L1252" s="325">
        <v>1</v>
      </c>
      <c r="M1252" s="338" t="s">
        <v>4771</v>
      </c>
      <c r="N1252" s="323"/>
      <c r="O1252" s="324"/>
      <c r="P1252" s="221" t="s">
        <v>3053</v>
      </c>
      <c r="Q1252" s="176">
        <f t="shared" si="101"/>
        <v>8.3978000000000002</v>
      </c>
      <c r="R1252" s="177">
        <v>7.96</v>
      </c>
    </row>
    <row r="1253" spans="1:18" ht="40" customHeight="1" x14ac:dyDescent="1.05">
      <c r="A1253" s="28">
        <f t="shared" si="97"/>
        <v>19</v>
      </c>
      <c r="B1253" s="272" t="str">
        <f t="shared" si="98"/>
        <v>AUVERGNE</v>
      </c>
      <c r="C1253" s="112">
        <f t="shared" si="99"/>
        <v>4</v>
      </c>
      <c r="D1253" s="266">
        <v>43</v>
      </c>
      <c r="E1253" s="319">
        <f t="shared" si="100"/>
        <v>45376</v>
      </c>
      <c r="F1253" s="114">
        <v>45376</v>
      </c>
      <c r="G1253" s="348" t="s">
        <v>3285</v>
      </c>
      <c r="H1253" s="115" t="s">
        <v>1171</v>
      </c>
      <c r="I1253" s="317" t="s">
        <v>3007</v>
      </c>
      <c r="J1253" s="121"/>
      <c r="K1253" s="318" t="s">
        <v>3514</v>
      </c>
      <c r="L1253" s="325">
        <v>1</v>
      </c>
      <c r="M1253" s="338" t="s">
        <v>4772</v>
      </c>
      <c r="N1253" s="323"/>
      <c r="O1253" s="324"/>
      <c r="P1253" s="221" t="s">
        <v>3054</v>
      </c>
      <c r="Q1253" s="176">
        <f t="shared" si="101"/>
        <v>8.3978000000000002</v>
      </c>
      <c r="R1253" s="177">
        <v>7.96</v>
      </c>
    </row>
    <row r="1254" spans="1:18" ht="40" customHeight="1" x14ac:dyDescent="1.05">
      <c r="A1254" s="28">
        <f t="shared" si="97"/>
        <v>12</v>
      </c>
      <c r="B1254" s="272" t="str">
        <f t="shared" si="98"/>
        <v>PAYS DE LA LOIRE</v>
      </c>
      <c r="C1254" s="112">
        <f t="shared" si="99"/>
        <v>3</v>
      </c>
      <c r="D1254" s="266">
        <v>44</v>
      </c>
      <c r="E1254" s="319">
        <f t="shared" si="100"/>
        <v>45439</v>
      </c>
      <c r="F1254" s="114">
        <v>45439</v>
      </c>
      <c r="G1254" s="348" t="s">
        <v>3285</v>
      </c>
      <c r="H1254" s="115" t="s">
        <v>1171</v>
      </c>
      <c r="I1254" s="317" t="s">
        <v>3033</v>
      </c>
      <c r="J1254" s="121"/>
      <c r="K1254" s="318" t="s">
        <v>3515</v>
      </c>
      <c r="L1254" s="325">
        <v>1</v>
      </c>
      <c r="M1254" s="338" t="s">
        <v>4773</v>
      </c>
      <c r="N1254" s="323"/>
      <c r="O1254" s="324"/>
      <c r="P1254" s="221" t="s">
        <v>3080</v>
      </c>
      <c r="Q1254" s="176">
        <f t="shared" si="101"/>
        <v>8.3978000000000002</v>
      </c>
      <c r="R1254" s="177">
        <v>7.96</v>
      </c>
    </row>
    <row r="1255" spans="1:18" ht="40" customHeight="1" x14ac:dyDescent="1.05">
      <c r="A1255" s="28">
        <f t="shared" si="97"/>
        <v>5</v>
      </c>
      <c r="B1255" s="272" t="str">
        <f t="shared" si="98"/>
        <v>CENTRE</v>
      </c>
      <c r="C1255" s="112">
        <f t="shared" si="99"/>
        <v>1</v>
      </c>
      <c r="D1255" s="336">
        <v>45</v>
      </c>
      <c r="E1255" s="319">
        <f t="shared" si="100"/>
        <v>45796</v>
      </c>
      <c r="F1255" s="114">
        <v>45796</v>
      </c>
      <c r="G1255" s="348" t="s">
        <v>3285</v>
      </c>
      <c r="H1255" s="115" t="s">
        <v>1171</v>
      </c>
      <c r="I1255" s="317" t="s">
        <v>3223</v>
      </c>
      <c r="J1255" s="121"/>
      <c r="K1255" s="318" t="s">
        <v>3264</v>
      </c>
      <c r="L1255" s="325">
        <v>1</v>
      </c>
      <c r="M1255" s="338" t="s">
        <v>5170</v>
      </c>
      <c r="N1255" s="323"/>
      <c r="O1255" s="324"/>
      <c r="P1255" s="221" t="s">
        <v>3309</v>
      </c>
      <c r="Q1255" s="176">
        <f t="shared" si="101"/>
        <v>8.3978000000000002</v>
      </c>
      <c r="R1255" s="177">
        <v>7.96</v>
      </c>
    </row>
    <row r="1256" spans="1:18" ht="40" customHeight="1" x14ac:dyDescent="1.05">
      <c r="A1256" s="28">
        <f t="shared" si="97"/>
        <v>16</v>
      </c>
      <c r="B1256" s="272" t="str">
        <f t="shared" si="98"/>
        <v>MIDI-PYRÉNÉES</v>
      </c>
      <c r="C1256" s="112">
        <f t="shared" si="99"/>
        <v>5</v>
      </c>
      <c r="D1256" s="336">
        <v>46</v>
      </c>
      <c r="E1256" s="319">
        <f t="shared" si="100"/>
        <v>45705</v>
      </c>
      <c r="F1256" s="114">
        <v>45705</v>
      </c>
      <c r="G1256" s="348" t="s">
        <v>3285</v>
      </c>
      <c r="H1256" s="115" t="s">
        <v>1171</v>
      </c>
      <c r="I1256" s="317" t="s">
        <v>3224</v>
      </c>
      <c r="J1256" s="121"/>
      <c r="K1256" s="318" t="s">
        <v>3265</v>
      </c>
      <c r="L1256" s="325">
        <v>1</v>
      </c>
      <c r="M1256" s="338" t="s">
        <v>5171</v>
      </c>
      <c r="N1256" s="323"/>
      <c r="O1256" s="324"/>
      <c r="P1256" s="221" t="s">
        <v>3310</v>
      </c>
      <c r="Q1256" s="176">
        <f t="shared" si="101"/>
        <v>8.3978000000000002</v>
      </c>
      <c r="R1256" s="177">
        <v>7.96</v>
      </c>
    </row>
    <row r="1257" spans="1:18" ht="40" customHeight="1" x14ac:dyDescent="1.05">
      <c r="A1257" s="28">
        <f t="shared" si="97"/>
        <v>15</v>
      </c>
      <c r="B1257" s="272" t="str">
        <f t="shared" si="98"/>
        <v>AQUITAINE</v>
      </c>
      <c r="C1257" s="112">
        <f t="shared" si="99"/>
        <v>5</v>
      </c>
      <c r="D1257" s="336">
        <v>47</v>
      </c>
      <c r="E1257" s="113">
        <f t="shared" si="100"/>
        <v>45705</v>
      </c>
      <c r="F1257" s="114">
        <v>45705</v>
      </c>
      <c r="G1257" s="348" t="s">
        <v>3285</v>
      </c>
      <c r="H1257" s="115" t="s">
        <v>1171</v>
      </c>
      <c r="I1257" s="116" t="s">
        <v>3225</v>
      </c>
      <c r="J1257" s="119"/>
      <c r="K1257" s="318" t="s">
        <v>3266</v>
      </c>
      <c r="L1257" s="325">
        <v>1</v>
      </c>
      <c r="M1257" s="338" t="s">
        <v>5172</v>
      </c>
      <c r="N1257" s="323"/>
      <c r="O1257" s="324"/>
      <c r="P1257" s="221" t="s">
        <v>3311</v>
      </c>
      <c r="Q1257" s="176">
        <f t="shared" si="101"/>
        <v>8.3978000000000002</v>
      </c>
      <c r="R1257" s="177">
        <v>7.96</v>
      </c>
    </row>
    <row r="1258" spans="1:18" ht="40" customHeight="1" x14ac:dyDescent="1.05">
      <c r="A1258" s="28">
        <f t="shared" si="97"/>
        <v>20</v>
      </c>
      <c r="B1258" s="272" t="str">
        <f t="shared" si="98"/>
        <v>LANGUDOC-ROUSSILLON</v>
      </c>
      <c r="C1258" s="112">
        <f t="shared" si="99"/>
        <v>7</v>
      </c>
      <c r="D1258" s="266">
        <v>48</v>
      </c>
      <c r="E1258" s="319">
        <f t="shared" si="100"/>
        <v>45376</v>
      </c>
      <c r="F1258" s="114">
        <v>45376</v>
      </c>
      <c r="G1258" s="348" t="s">
        <v>3285</v>
      </c>
      <c r="H1258" s="115" t="s">
        <v>1171</v>
      </c>
      <c r="I1258" s="317" t="s">
        <v>3008</v>
      </c>
      <c r="J1258" s="121"/>
      <c r="K1258" s="318" t="s">
        <v>3516</v>
      </c>
      <c r="L1258" s="325">
        <v>1</v>
      </c>
      <c r="M1258" s="338" t="s">
        <v>4774</v>
      </c>
      <c r="N1258" s="323"/>
      <c r="O1258" s="324"/>
      <c r="P1258" s="221" t="s">
        <v>3055</v>
      </c>
      <c r="Q1258" s="176">
        <f t="shared" si="101"/>
        <v>8.3978000000000002</v>
      </c>
      <c r="R1258" s="177">
        <v>7.96</v>
      </c>
    </row>
    <row r="1259" spans="1:18" ht="40" customHeight="1" x14ac:dyDescent="1.05">
      <c r="A1259" s="28">
        <f t="shared" si="97"/>
        <v>12</v>
      </c>
      <c r="B1259" s="272" t="str">
        <f t="shared" si="98"/>
        <v>PAYS DE LA LOIRE</v>
      </c>
      <c r="C1259" s="112">
        <f t="shared" si="99"/>
        <v>3</v>
      </c>
      <c r="D1259" s="266">
        <v>49</v>
      </c>
      <c r="E1259" s="319">
        <f t="shared" si="100"/>
        <v>45439</v>
      </c>
      <c r="F1259" s="114">
        <v>45439</v>
      </c>
      <c r="G1259" s="348" t="s">
        <v>3285</v>
      </c>
      <c r="H1259" s="115" t="s">
        <v>1171</v>
      </c>
      <c r="I1259" s="317" t="s">
        <v>3009</v>
      </c>
      <c r="J1259" s="121"/>
      <c r="K1259" s="318" t="s">
        <v>3517</v>
      </c>
      <c r="L1259" s="325">
        <v>1</v>
      </c>
      <c r="M1259" s="338" t="s">
        <v>4775</v>
      </c>
      <c r="N1259" s="323"/>
      <c r="O1259" s="324"/>
      <c r="P1259" s="221" t="s">
        <v>3056</v>
      </c>
      <c r="Q1259" s="176">
        <f t="shared" si="101"/>
        <v>8.3978000000000002</v>
      </c>
      <c r="R1259" s="177">
        <v>7.96</v>
      </c>
    </row>
    <row r="1260" spans="1:18" ht="40" customHeight="1" x14ac:dyDescent="1.05">
      <c r="A1260" s="28">
        <f t="shared" si="97"/>
        <v>6</v>
      </c>
      <c r="B1260" s="272" t="str">
        <f t="shared" si="98"/>
        <v>BASSE-NORMANDIE</v>
      </c>
      <c r="C1260" s="112">
        <f t="shared" si="99"/>
        <v>3</v>
      </c>
      <c r="D1260" s="336">
        <v>50</v>
      </c>
      <c r="E1260" s="319">
        <f t="shared" si="100"/>
        <v>45705</v>
      </c>
      <c r="F1260" s="114">
        <v>45705</v>
      </c>
      <c r="G1260" s="348" t="s">
        <v>3285</v>
      </c>
      <c r="H1260" s="115" t="s">
        <v>1171</v>
      </c>
      <c r="I1260" s="317" t="s">
        <v>3226</v>
      </c>
      <c r="J1260" s="121"/>
      <c r="K1260" s="318" t="s">
        <v>3267</v>
      </c>
      <c r="L1260" s="325">
        <v>1</v>
      </c>
      <c r="M1260" s="338" t="s">
        <v>5173</v>
      </c>
      <c r="N1260" s="323"/>
      <c r="O1260" s="324"/>
      <c r="P1260" s="221" t="s">
        <v>3312</v>
      </c>
      <c r="Q1260" s="176">
        <f t="shared" si="101"/>
        <v>8.3978000000000002</v>
      </c>
      <c r="R1260" s="177">
        <v>7.96</v>
      </c>
    </row>
    <row r="1261" spans="1:18" ht="40" customHeight="1" x14ac:dyDescent="1.05">
      <c r="A1261" s="28">
        <f t="shared" si="97"/>
        <v>2</v>
      </c>
      <c r="B1261" s="272" t="str">
        <f t="shared" si="98"/>
        <v>CHAMPAGNE-ARDENNE</v>
      </c>
      <c r="C1261" s="112">
        <f t="shared" si="99"/>
        <v>1</v>
      </c>
      <c r="D1261" s="336">
        <v>51</v>
      </c>
      <c r="E1261" s="319">
        <f t="shared" si="100"/>
        <v>45796</v>
      </c>
      <c r="F1261" s="114">
        <v>45796</v>
      </c>
      <c r="G1261" s="348" t="s">
        <v>3285</v>
      </c>
      <c r="H1261" s="115" t="s">
        <v>1171</v>
      </c>
      <c r="I1261" s="317" t="s">
        <v>3227</v>
      </c>
      <c r="J1261" s="121"/>
      <c r="K1261" s="318" t="s">
        <v>3268</v>
      </c>
      <c r="L1261" s="325">
        <v>1</v>
      </c>
      <c r="M1261" s="338" t="s">
        <v>5174</v>
      </c>
      <c r="N1261" s="323"/>
      <c r="O1261" s="324"/>
      <c r="P1261" s="221" t="s">
        <v>3313</v>
      </c>
      <c r="Q1261" s="176">
        <f t="shared" si="101"/>
        <v>8.3978000000000002</v>
      </c>
      <c r="R1261" s="177">
        <v>7.96</v>
      </c>
    </row>
    <row r="1262" spans="1:18" ht="40" customHeight="1" x14ac:dyDescent="1.05">
      <c r="A1262" s="28">
        <f t="shared" si="97"/>
        <v>2</v>
      </c>
      <c r="B1262" s="272" t="str">
        <f t="shared" si="98"/>
        <v>CHAMPAGNE-ARDENNE</v>
      </c>
      <c r="C1262" s="112">
        <f t="shared" si="99"/>
        <v>1</v>
      </c>
      <c r="D1262" s="336">
        <v>52</v>
      </c>
      <c r="E1262" s="319">
        <f t="shared" si="100"/>
        <v>45705</v>
      </c>
      <c r="F1262" s="114">
        <v>45705</v>
      </c>
      <c r="G1262" s="348" t="s">
        <v>3285</v>
      </c>
      <c r="H1262" s="115" t="s">
        <v>1171</v>
      </c>
      <c r="I1262" s="317" t="s">
        <v>3228</v>
      </c>
      <c r="J1262" s="121"/>
      <c r="K1262" s="318" t="s">
        <v>3269</v>
      </c>
      <c r="L1262" s="325">
        <v>1</v>
      </c>
      <c r="M1262" s="338" t="s">
        <v>5175</v>
      </c>
      <c r="N1262" s="323"/>
      <c r="O1262" s="324"/>
      <c r="P1262" s="221" t="s">
        <v>3314</v>
      </c>
      <c r="Q1262" s="176">
        <f t="shared" si="101"/>
        <v>8.3978000000000002</v>
      </c>
      <c r="R1262" s="177">
        <v>7.96</v>
      </c>
    </row>
    <row r="1263" spans="1:18" ht="40" customHeight="1" x14ac:dyDescent="1.05">
      <c r="A1263" s="28">
        <f t="shared" si="97"/>
        <v>12</v>
      </c>
      <c r="B1263" s="272" t="str">
        <f t="shared" si="98"/>
        <v>PAYS DE LA LOIRE</v>
      </c>
      <c r="C1263" s="112">
        <f t="shared" si="99"/>
        <v>3</v>
      </c>
      <c r="D1263" s="266">
        <v>53</v>
      </c>
      <c r="E1263" s="319">
        <f t="shared" si="100"/>
        <v>45439</v>
      </c>
      <c r="F1263" s="114">
        <v>45439</v>
      </c>
      <c r="G1263" s="348" t="s">
        <v>3285</v>
      </c>
      <c r="H1263" s="115" t="s">
        <v>1171</v>
      </c>
      <c r="I1263" s="317" t="s">
        <v>3034</v>
      </c>
      <c r="J1263" s="121"/>
      <c r="K1263" s="318" t="s">
        <v>3518</v>
      </c>
      <c r="L1263" s="325">
        <v>1</v>
      </c>
      <c r="M1263" s="338" t="s">
        <v>4776</v>
      </c>
      <c r="N1263" s="323"/>
      <c r="O1263" s="324"/>
      <c r="P1263" s="221" t="s">
        <v>3081</v>
      </c>
      <c r="Q1263" s="176">
        <f t="shared" si="101"/>
        <v>8.3978000000000002</v>
      </c>
      <c r="R1263" s="177">
        <v>7.96</v>
      </c>
    </row>
    <row r="1264" spans="1:18" ht="40" customHeight="1" x14ac:dyDescent="1.05">
      <c r="A1264" s="28">
        <f t="shared" si="97"/>
        <v>9</v>
      </c>
      <c r="B1264" s="272" t="str">
        <f t="shared" si="98"/>
        <v>LORRAINE</v>
      </c>
      <c r="C1264" s="112">
        <f t="shared" si="99"/>
        <v>1</v>
      </c>
      <c r="D1264" s="266">
        <v>54</v>
      </c>
      <c r="E1264" s="319">
        <f t="shared" si="100"/>
        <v>45376</v>
      </c>
      <c r="F1264" s="114">
        <v>45376</v>
      </c>
      <c r="G1264" s="348" t="s">
        <v>3285</v>
      </c>
      <c r="H1264" s="115" t="s">
        <v>1171</v>
      </c>
      <c r="I1264" s="317" t="s">
        <v>3010</v>
      </c>
      <c r="J1264" s="121"/>
      <c r="K1264" s="318" t="s">
        <v>3519</v>
      </c>
      <c r="L1264" s="325">
        <v>1</v>
      </c>
      <c r="M1264" s="338" t="s">
        <v>4777</v>
      </c>
      <c r="N1264" s="323"/>
      <c r="O1264" s="324"/>
      <c r="P1264" s="221" t="s">
        <v>3057</v>
      </c>
      <c r="Q1264" s="176">
        <f t="shared" si="101"/>
        <v>8.3978000000000002</v>
      </c>
      <c r="R1264" s="177">
        <v>7.96</v>
      </c>
    </row>
    <row r="1265" spans="1:18" ht="40" customHeight="1" x14ac:dyDescent="1.05">
      <c r="A1265" s="28">
        <f t="shared" si="97"/>
        <v>9</v>
      </c>
      <c r="B1265" s="272" t="str">
        <f t="shared" si="98"/>
        <v>LORRAINE</v>
      </c>
      <c r="C1265" s="112">
        <f t="shared" si="99"/>
        <v>1</v>
      </c>
      <c r="D1265" s="336">
        <v>55</v>
      </c>
      <c r="E1265" s="319">
        <f t="shared" si="100"/>
        <v>45705</v>
      </c>
      <c r="F1265" s="114">
        <v>45705</v>
      </c>
      <c r="G1265" s="348" t="s">
        <v>3285</v>
      </c>
      <c r="H1265" s="115" t="s">
        <v>1171</v>
      </c>
      <c r="I1265" s="317" t="s">
        <v>3229</v>
      </c>
      <c r="J1265" s="121"/>
      <c r="K1265" s="318" t="s">
        <v>3270</v>
      </c>
      <c r="L1265" s="325">
        <v>1</v>
      </c>
      <c r="M1265" s="338" t="s">
        <v>5176</v>
      </c>
      <c r="N1265" s="323"/>
      <c r="O1265" s="324"/>
      <c r="P1265" s="221" t="s">
        <v>3315</v>
      </c>
      <c r="Q1265" s="176">
        <f t="shared" si="101"/>
        <v>8.3978000000000002</v>
      </c>
      <c r="R1265" s="177">
        <v>7.96</v>
      </c>
    </row>
    <row r="1266" spans="1:18" ht="40" customHeight="1" x14ac:dyDescent="1.05">
      <c r="A1266" s="28">
        <f t="shared" si="97"/>
        <v>13</v>
      </c>
      <c r="B1266" s="272" t="str">
        <f t="shared" si="98"/>
        <v>BRETAGNE</v>
      </c>
      <c r="C1266" s="112">
        <f t="shared" si="99"/>
        <v>3</v>
      </c>
      <c r="D1266" s="266">
        <v>56</v>
      </c>
      <c r="E1266" s="319">
        <f t="shared" si="100"/>
        <v>45439</v>
      </c>
      <c r="F1266" s="114">
        <v>45439</v>
      </c>
      <c r="G1266" s="348" t="s">
        <v>3285</v>
      </c>
      <c r="H1266" s="115" t="s">
        <v>1171</v>
      </c>
      <c r="I1266" s="317" t="s">
        <v>3035</v>
      </c>
      <c r="J1266" s="121"/>
      <c r="K1266" s="318" t="s">
        <v>3520</v>
      </c>
      <c r="L1266" s="325">
        <v>1</v>
      </c>
      <c r="M1266" s="338" t="s">
        <v>4778</v>
      </c>
      <c r="N1266" s="323"/>
      <c r="O1266" s="324"/>
      <c r="P1266" s="221" t="s">
        <v>3082</v>
      </c>
      <c r="Q1266" s="176">
        <f t="shared" si="101"/>
        <v>8.3978000000000002</v>
      </c>
      <c r="R1266" s="177">
        <v>7.96</v>
      </c>
    </row>
    <row r="1267" spans="1:18" ht="40" customHeight="1" x14ac:dyDescent="1.05">
      <c r="A1267" s="28">
        <f t="shared" si="97"/>
        <v>9</v>
      </c>
      <c r="B1267" s="272" t="str">
        <f t="shared" si="98"/>
        <v>LORRAINE</v>
      </c>
      <c r="C1267" s="112">
        <f t="shared" si="99"/>
        <v>1</v>
      </c>
      <c r="D1267" s="266">
        <v>57</v>
      </c>
      <c r="E1267" s="319">
        <f t="shared" si="100"/>
        <v>45376</v>
      </c>
      <c r="F1267" s="114">
        <v>45376</v>
      </c>
      <c r="G1267" s="348" t="s">
        <v>3285</v>
      </c>
      <c r="H1267" s="115" t="s">
        <v>1171</v>
      </c>
      <c r="I1267" s="317" t="s">
        <v>3011</v>
      </c>
      <c r="J1267" s="121"/>
      <c r="K1267" s="318" t="s">
        <v>3521</v>
      </c>
      <c r="L1267" s="325">
        <v>1</v>
      </c>
      <c r="M1267" s="338" t="s">
        <v>4779</v>
      </c>
      <c r="N1267" s="323"/>
      <c r="O1267" s="324"/>
      <c r="P1267" s="221" t="s">
        <v>3058</v>
      </c>
      <c r="Q1267" s="176">
        <f t="shared" si="101"/>
        <v>8.3978000000000002</v>
      </c>
      <c r="R1267" s="177">
        <v>7.96</v>
      </c>
    </row>
    <row r="1268" spans="1:18" ht="40" customHeight="1" x14ac:dyDescent="1.05">
      <c r="A1268" s="28">
        <f t="shared" si="97"/>
        <v>5</v>
      </c>
      <c r="B1268" s="272" t="str">
        <f t="shared" si="98"/>
        <v>CENTRE</v>
      </c>
      <c r="C1268" s="112">
        <f t="shared" si="99"/>
        <v>4</v>
      </c>
      <c r="D1268" s="336">
        <v>58</v>
      </c>
      <c r="E1268" s="319">
        <f t="shared" si="100"/>
        <v>45705</v>
      </c>
      <c r="F1268" s="114">
        <v>45705</v>
      </c>
      <c r="G1268" s="348" t="s">
        <v>3285</v>
      </c>
      <c r="H1268" s="115" t="s">
        <v>1171</v>
      </c>
      <c r="I1268" s="317" t="s">
        <v>3230</v>
      </c>
      <c r="J1268" s="121"/>
      <c r="K1268" s="318" t="s">
        <v>3271</v>
      </c>
      <c r="L1268" s="325">
        <v>1</v>
      </c>
      <c r="M1268" s="338" t="s">
        <v>5177</v>
      </c>
      <c r="N1268" s="323"/>
      <c r="O1268" s="324"/>
      <c r="P1268" s="221" t="s">
        <v>3316</v>
      </c>
      <c r="Q1268" s="176">
        <f t="shared" si="101"/>
        <v>8.3978000000000002</v>
      </c>
      <c r="R1268" s="177">
        <v>7.96</v>
      </c>
    </row>
    <row r="1269" spans="1:18" ht="40" customHeight="1" x14ac:dyDescent="1.05">
      <c r="A1269" s="28">
        <f t="shared" si="97"/>
        <v>8</v>
      </c>
      <c r="B1269" s="272" t="str">
        <f t="shared" si="98"/>
        <v>NORD-PAS-DE-CALAIS</v>
      </c>
      <c r="C1269" s="112">
        <f t="shared" si="99"/>
        <v>1</v>
      </c>
      <c r="D1269" s="336">
        <v>59</v>
      </c>
      <c r="E1269" s="319">
        <f t="shared" si="100"/>
        <v>45796</v>
      </c>
      <c r="F1269" s="114">
        <v>45796</v>
      </c>
      <c r="G1269" s="348" t="s">
        <v>3285</v>
      </c>
      <c r="H1269" s="115" t="s">
        <v>1171</v>
      </c>
      <c r="I1269" s="317" t="s">
        <v>3231</v>
      </c>
      <c r="J1269" s="121"/>
      <c r="K1269" s="318" t="s">
        <v>3272</v>
      </c>
      <c r="L1269" s="325">
        <v>1</v>
      </c>
      <c r="M1269" s="338" t="s">
        <v>5178</v>
      </c>
      <c r="N1269" s="323"/>
      <c r="O1269" s="324"/>
      <c r="P1269" s="221" t="s">
        <v>3317</v>
      </c>
      <c r="Q1269" s="176">
        <f t="shared" si="101"/>
        <v>8.3978000000000002</v>
      </c>
      <c r="R1269" s="177">
        <v>7.96</v>
      </c>
    </row>
    <row r="1270" spans="1:18" ht="40" customHeight="1" x14ac:dyDescent="1.05">
      <c r="A1270" s="28">
        <f t="shared" si="97"/>
        <v>3</v>
      </c>
      <c r="B1270" s="272" t="str">
        <f t="shared" si="98"/>
        <v>PICARDIE</v>
      </c>
      <c r="C1270" s="112">
        <f t="shared" si="99"/>
        <v>1</v>
      </c>
      <c r="D1270" s="336">
        <v>60</v>
      </c>
      <c r="E1270" s="319">
        <f t="shared" si="100"/>
        <v>45796</v>
      </c>
      <c r="F1270" s="114">
        <v>45796</v>
      </c>
      <c r="G1270" s="348" t="s">
        <v>3285</v>
      </c>
      <c r="H1270" s="115" t="s">
        <v>1171</v>
      </c>
      <c r="I1270" s="317" t="s">
        <v>3232</v>
      </c>
      <c r="J1270" s="121"/>
      <c r="K1270" s="318" t="s">
        <v>3273</v>
      </c>
      <c r="L1270" s="325">
        <v>1</v>
      </c>
      <c r="M1270" s="338" t="s">
        <v>5179</v>
      </c>
      <c r="N1270" s="323"/>
      <c r="O1270" s="324"/>
      <c r="P1270" s="221" t="s">
        <v>3318</v>
      </c>
      <c r="Q1270" s="176">
        <f t="shared" si="101"/>
        <v>8.3978000000000002</v>
      </c>
      <c r="R1270" s="177">
        <v>7.96</v>
      </c>
    </row>
    <row r="1271" spans="1:18" ht="40" customHeight="1" x14ac:dyDescent="1.05">
      <c r="A1271" s="28">
        <f t="shared" si="97"/>
        <v>6</v>
      </c>
      <c r="B1271" s="272" t="str">
        <f t="shared" si="98"/>
        <v>BASSE-NORMANDIE</v>
      </c>
      <c r="C1271" s="112">
        <f t="shared" si="99"/>
        <v>3</v>
      </c>
      <c r="D1271" s="336">
        <v>61</v>
      </c>
      <c r="E1271" s="319">
        <f t="shared" si="100"/>
        <v>45796</v>
      </c>
      <c r="F1271" s="114">
        <v>45796</v>
      </c>
      <c r="G1271" s="348" t="s">
        <v>3285</v>
      </c>
      <c r="H1271" s="115" t="s">
        <v>1171</v>
      </c>
      <c r="I1271" s="317" t="s">
        <v>3233</v>
      </c>
      <c r="J1271" s="121"/>
      <c r="K1271" s="318" t="s">
        <v>3274</v>
      </c>
      <c r="L1271" s="325">
        <v>1</v>
      </c>
      <c r="M1271" s="338" t="s">
        <v>5180</v>
      </c>
      <c r="N1271" s="323"/>
      <c r="O1271" s="324"/>
      <c r="P1271" s="221" t="s">
        <v>3319</v>
      </c>
      <c r="Q1271" s="176">
        <f t="shared" si="101"/>
        <v>8.3978000000000002</v>
      </c>
      <c r="R1271" s="177">
        <v>7.96</v>
      </c>
    </row>
    <row r="1272" spans="1:18" ht="40" customHeight="1" x14ac:dyDescent="1.05">
      <c r="A1272" s="28">
        <f t="shared" si="97"/>
        <v>8</v>
      </c>
      <c r="B1272" s="272" t="str">
        <f t="shared" si="98"/>
        <v>NORD-PAS-DE-CALAIS</v>
      </c>
      <c r="C1272" s="112">
        <f t="shared" si="99"/>
        <v>1</v>
      </c>
      <c r="D1272" s="336">
        <v>62</v>
      </c>
      <c r="E1272" s="319">
        <f t="shared" si="100"/>
        <v>45796</v>
      </c>
      <c r="F1272" s="114">
        <v>45796</v>
      </c>
      <c r="G1272" s="348" t="s">
        <v>3285</v>
      </c>
      <c r="H1272" s="115" t="s">
        <v>1171</v>
      </c>
      <c r="I1272" s="317" t="s">
        <v>3234</v>
      </c>
      <c r="J1272" s="121"/>
      <c r="K1272" s="318" t="s">
        <v>3275</v>
      </c>
      <c r="L1272" s="325">
        <v>1</v>
      </c>
      <c r="M1272" s="338" t="s">
        <v>5181</v>
      </c>
      <c r="N1272" s="323"/>
      <c r="O1272" s="324"/>
      <c r="P1272" s="221" t="s">
        <v>3320</v>
      </c>
      <c r="Q1272" s="176">
        <f t="shared" si="101"/>
        <v>8.3978000000000002</v>
      </c>
      <c r="R1272" s="177">
        <v>7.96</v>
      </c>
    </row>
    <row r="1273" spans="1:18" ht="40" customHeight="1" x14ac:dyDescent="1.05">
      <c r="A1273" s="28">
        <f t="shared" si="97"/>
        <v>19</v>
      </c>
      <c r="B1273" s="272" t="str">
        <f t="shared" si="98"/>
        <v>AUVERGNE</v>
      </c>
      <c r="C1273" s="112">
        <f t="shared" si="99"/>
        <v>4</v>
      </c>
      <c r="D1273" s="266">
        <v>63</v>
      </c>
      <c r="E1273" s="319">
        <f t="shared" si="100"/>
        <v>45376</v>
      </c>
      <c r="F1273" s="114">
        <v>45376</v>
      </c>
      <c r="G1273" s="348" t="s">
        <v>3285</v>
      </c>
      <c r="H1273" s="115" t="s">
        <v>1171</v>
      </c>
      <c r="I1273" s="317" t="s">
        <v>3012</v>
      </c>
      <c r="J1273" s="121"/>
      <c r="K1273" s="318" t="s">
        <v>3522</v>
      </c>
      <c r="L1273" s="325">
        <v>1</v>
      </c>
      <c r="M1273" s="338" t="s">
        <v>4780</v>
      </c>
      <c r="N1273" s="323"/>
      <c r="O1273" s="324"/>
      <c r="P1273" s="221" t="s">
        <v>3059</v>
      </c>
      <c r="Q1273" s="176">
        <f t="shared" si="101"/>
        <v>8.3978000000000002</v>
      </c>
      <c r="R1273" s="177">
        <v>7.96</v>
      </c>
    </row>
    <row r="1274" spans="1:18" ht="40" customHeight="1" x14ac:dyDescent="1.05">
      <c r="A1274" s="28">
        <f t="shared" si="97"/>
        <v>15</v>
      </c>
      <c r="B1274" s="272" t="str">
        <f t="shared" si="98"/>
        <v>AQUITAINE</v>
      </c>
      <c r="C1274" s="112">
        <f t="shared" ref="C1274:C1277" si="102">VLOOKUP(D1274,Départements,5)</f>
        <v>5</v>
      </c>
      <c r="D1274" s="266">
        <v>64</v>
      </c>
      <c r="E1274" s="319">
        <f t="shared" ref="E1274:E1298" si="103">SUM(F1274)</f>
        <v>45376</v>
      </c>
      <c r="F1274" s="114">
        <v>45376</v>
      </c>
      <c r="G1274" s="348" t="s">
        <v>3285</v>
      </c>
      <c r="H1274" s="115" t="s">
        <v>1171</v>
      </c>
      <c r="I1274" s="317" t="s">
        <v>3013</v>
      </c>
      <c r="J1274" s="121"/>
      <c r="K1274" s="318" t="s">
        <v>3523</v>
      </c>
      <c r="L1274" s="325">
        <v>1</v>
      </c>
      <c r="M1274" s="338" t="s">
        <v>4781</v>
      </c>
      <c r="N1274" s="323"/>
      <c r="O1274" s="324"/>
      <c r="P1274" s="221" t="s">
        <v>3060</v>
      </c>
      <c r="Q1274" s="176">
        <f t="shared" ref="Q1274:Q1298" si="104">R1274*$R$2</f>
        <v>8.3978000000000002</v>
      </c>
      <c r="R1274" s="177">
        <v>7.96</v>
      </c>
    </row>
    <row r="1275" spans="1:18" ht="40" customHeight="1" x14ac:dyDescent="1.05">
      <c r="A1275" s="28">
        <f t="shared" si="97"/>
        <v>16</v>
      </c>
      <c r="B1275" s="272" t="str">
        <f t="shared" si="98"/>
        <v>MIDI-PYRÉNÉES</v>
      </c>
      <c r="C1275" s="112">
        <f t="shared" si="102"/>
        <v>5</v>
      </c>
      <c r="D1275" s="266">
        <v>65</v>
      </c>
      <c r="E1275" s="319">
        <f t="shared" si="103"/>
        <v>45376</v>
      </c>
      <c r="F1275" s="114">
        <v>45376</v>
      </c>
      <c r="G1275" s="348" t="s">
        <v>3285</v>
      </c>
      <c r="H1275" s="115" t="s">
        <v>1171</v>
      </c>
      <c r="I1275" s="317" t="s">
        <v>3014</v>
      </c>
      <c r="J1275" s="121"/>
      <c r="K1275" s="318" t="s">
        <v>3524</v>
      </c>
      <c r="L1275" s="325">
        <v>1</v>
      </c>
      <c r="M1275" s="338" t="s">
        <v>4782</v>
      </c>
      <c r="N1275" s="323"/>
      <c r="O1275" s="324"/>
      <c r="P1275" s="221" t="s">
        <v>3061</v>
      </c>
      <c r="Q1275" s="176">
        <f t="shared" si="104"/>
        <v>8.3978000000000002</v>
      </c>
      <c r="R1275" s="177">
        <v>7.96</v>
      </c>
    </row>
    <row r="1276" spans="1:18" ht="40" customHeight="1" x14ac:dyDescent="1.05">
      <c r="A1276" s="28">
        <f t="shared" si="97"/>
        <v>20</v>
      </c>
      <c r="B1276" s="272" t="str">
        <f t="shared" si="98"/>
        <v>LANGUDOC-ROUSSILLON</v>
      </c>
      <c r="C1276" s="112">
        <f t="shared" si="102"/>
        <v>7</v>
      </c>
      <c r="D1276" s="266">
        <v>66</v>
      </c>
      <c r="E1276" s="319">
        <f t="shared" si="103"/>
        <v>45376</v>
      </c>
      <c r="F1276" s="114">
        <v>45376</v>
      </c>
      <c r="G1276" s="348" t="s">
        <v>3285</v>
      </c>
      <c r="H1276" s="115" t="s">
        <v>1171</v>
      </c>
      <c r="I1276" s="317" t="s">
        <v>3015</v>
      </c>
      <c r="J1276" s="121"/>
      <c r="K1276" s="318" t="s">
        <v>3525</v>
      </c>
      <c r="L1276" s="325">
        <v>1</v>
      </c>
      <c r="M1276" s="338" t="s">
        <v>4783</v>
      </c>
      <c r="N1276" s="323"/>
      <c r="O1276" s="324"/>
      <c r="P1276" s="221" t="s">
        <v>3062</v>
      </c>
      <c r="Q1276" s="176">
        <f t="shared" si="104"/>
        <v>8.3978000000000002</v>
      </c>
      <c r="R1276" s="177">
        <v>7.96</v>
      </c>
    </row>
    <row r="1277" spans="1:18" ht="40" customHeight="1" x14ac:dyDescent="1.05">
      <c r="A1277" s="28">
        <f t="shared" si="97"/>
        <v>10</v>
      </c>
      <c r="B1277" s="272" t="str">
        <f t="shared" si="98"/>
        <v>ALSACE</v>
      </c>
      <c r="C1277" s="112">
        <f t="shared" si="102"/>
        <v>4</v>
      </c>
      <c r="D1277" s="266">
        <v>67</v>
      </c>
      <c r="E1277" s="319">
        <f t="shared" si="103"/>
        <v>45376</v>
      </c>
      <c r="F1277" s="114">
        <v>45376</v>
      </c>
      <c r="G1277" s="348" t="s">
        <v>3285</v>
      </c>
      <c r="H1277" s="115" t="s">
        <v>1171</v>
      </c>
      <c r="I1277" s="317" t="s">
        <v>3016</v>
      </c>
      <c r="J1277" s="121"/>
      <c r="K1277" s="318" t="s">
        <v>3526</v>
      </c>
      <c r="L1277" s="325">
        <v>1</v>
      </c>
      <c r="M1277" s="338" t="s">
        <v>4784</v>
      </c>
      <c r="N1277" s="323"/>
      <c r="O1277" s="324"/>
      <c r="P1277" s="221" t="s">
        <v>3063</v>
      </c>
      <c r="Q1277" s="176">
        <f t="shared" si="104"/>
        <v>8.3978000000000002</v>
      </c>
      <c r="R1277" s="177">
        <v>7.96</v>
      </c>
    </row>
    <row r="1278" spans="1:18" ht="40" customHeight="1" x14ac:dyDescent="1.05">
      <c r="A1278" s="28">
        <v>10</v>
      </c>
      <c r="B1278" s="272" t="s">
        <v>17</v>
      </c>
      <c r="C1278" s="112">
        <v>4</v>
      </c>
      <c r="D1278" s="266" t="s">
        <v>3330</v>
      </c>
      <c r="E1278" s="319">
        <f t="shared" si="103"/>
        <v>45376</v>
      </c>
      <c r="F1278" s="114">
        <v>45376</v>
      </c>
      <c r="G1278" s="348" t="s">
        <v>3285</v>
      </c>
      <c r="H1278" s="115" t="s">
        <v>1171</v>
      </c>
      <c r="I1278" s="317" t="s">
        <v>3017</v>
      </c>
      <c r="J1278" s="121"/>
      <c r="K1278" s="318" t="s">
        <v>3527</v>
      </c>
      <c r="L1278" s="325">
        <v>1</v>
      </c>
      <c r="M1278" s="338" t="s">
        <v>4785</v>
      </c>
      <c r="N1278" s="323"/>
      <c r="O1278" s="324"/>
      <c r="P1278" s="221" t="s">
        <v>3064</v>
      </c>
      <c r="Q1278" s="176">
        <f t="shared" si="104"/>
        <v>8.3978000000000002</v>
      </c>
      <c r="R1278" s="177">
        <v>7.96</v>
      </c>
    </row>
    <row r="1279" spans="1:18" ht="40" customHeight="1" x14ac:dyDescent="1.05">
      <c r="A1279" s="28">
        <f t="shared" ref="A1279:A1284" si="105">VLOOKUP(D1279,Départements,3)</f>
        <v>18</v>
      </c>
      <c r="B1279" s="272" t="str">
        <f t="shared" ref="B1279:B1284" si="106">VLOOKUP(D1279,Départements,4)</f>
        <v>RHONE-ALPES</v>
      </c>
      <c r="C1279" s="112">
        <f t="shared" ref="C1279:C1284" si="107">VLOOKUP(D1279,Départements,5)</f>
        <v>4</v>
      </c>
      <c r="D1279" s="266">
        <v>69</v>
      </c>
      <c r="E1279" s="319">
        <f t="shared" si="103"/>
        <v>45376</v>
      </c>
      <c r="F1279" s="114">
        <v>45376</v>
      </c>
      <c r="G1279" s="348" t="s">
        <v>3285</v>
      </c>
      <c r="H1279" s="115" t="s">
        <v>1171</v>
      </c>
      <c r="I1279" s="317" t="s">
        <v>3018</v>
      </c>
      <c r="J1279" s="121"/>
      <c r="K1279" s="318" t="s">
        <v>3528</v>
      </c>
      <c r="L1279" s="325">
        <v>1</v>
      </c>
      <c r="M1279" s="338" t="s">
        <v>4786</v>
      </c>
      <c r="N1279" s="323"/>
      <c r="O1279" s="324"/>
      <c r="P1279" s="221" t="s">
        <v>3065</v>
      </c>
      <c r="Q1279" s="176">
        <f t="shared" si="104"/>
        <v>8.3978000000000002</v>
      </c>
      <c r="R1279" s="177">
        <v>7.96</v>
      </c>
    </row>
    <row r="1280" spans="1:18" ht="40" customHeight="1" x14ac:dyDescent="1.05">
      <c r="A1280" s="28">
        <f t="shared" si="105"/>
        <v>7</v>
      </c>
      <c r="B1280" s="272" t="str">
        <f t="shared" si="106"/>
        <v>BOURGOGNE</v>
      </c>
      <c r="C1280" s="112">
        <f t="shared" si="107"/>
        <v>4</v>
      </c>
      <c r="D1280" s="266">
        <v>70</v>
      </c>
      <c r="E1280" s="319">
        <f t="shared" si="103"/>
        <v>45376</v>
      </c>
      <c r="F1280" s="114">
        <v>45376</v>
      </c>
      <c r="G1280" s="348" t="s">
        <v>3285</v>
      </c>
      <c r="H1280" s="115" t="s">
        <v>1171</v>
      </c>
      <c r="I1280" s="317" t="s">
        <v>3019</v>
      </c>
      <c r="J1280" s="121"/>
      <c r="K1280" s="318" t="s">
        <v>3529</v>
      </c>
      <c r="L1280" s="325">
        <v>1</v>
      </c>
      <c r="M1280" s="338" t="s">
        <v>4787</v>
      </c>
      <c r="N1280" s="323"/>
      <c r="O1280" s="324"/>
      <c r="P1280" s="221" t="s">
        <v>3066</v>
      </c>
      <c r="Q1280" s="176">
        <f t="shared" si="104"/>
        <v>8.3978000000000002</v>
      </c>
      <c r="R1280" s="177">
        <v>7.96</v>
      </c>
    </row>
    <row r="1281" spans="1:18" ht="40" customHeight="1" x14ac:dyDescent="1.05">
      <c r="A1281" s="28">
        <f t="shared" si="105"/>
        <v>7</v>
      </c>
      <c r="B1281" s="272" t="str">
        <f t="shared" si="106"/>
        <v>BOURGOGNE</v>
      </c>
      <c r="C1281" s="112">
        <f t="shared" si="107"/>
        <v>4</v>
      </c>
      <c r="D1281" s="266">
        <v>71</v>
      </c>
      <c r="E1281" s="319">
        <f t="shared" si="103"/>
        <v>45376</v>
      </c>
      <c r="F1281" s="114">
        <v>45376</v>
      </c>
      <c r="G1281" s="348" t="s">
        <v>3285</v>
      </c>
      <c r="H1281" s="115" t="s">
        <v>1171</v>
      </c>
      <c r="I1281" s="317" t="s">
        <v>3020</v>
      </c>
      <c r="J1281" s="121"/>
      <c r="K1281" s="318" t="s">
        <v>3530</v>
      </c>
      <c r="L1281" s="325">
        <v>1</v>
      </c>
      <c r="M1281" s="338" t="s">
        <v>4788</v>
      </c>
      <c r="N1281" s="323"/>
      <c r="O1281" s="324"/>
      <c r="P1281" s="221" t="s">
        <v>3067</v>
      </c>
      <c r="Q1281" s="176">
        <f t="shared" si="104"/>
        <v>8.3978000000000002</v>
      </c>
      <c r="R1281" s="177">
        <v>7.96</v>
      </c>
    </row>
    <row r="1282" spans="1:18" ht="40" customHeight="1" x14ac:dyDescent="1.05">
      <c r="A1282" s="28">
        <f t="shared" si="105"/>
        <v>12</v>
      </c>
      <c r="B1282" s="272" t="str">
        <f t="shared" si="106"/>
        <v>PAYS DE LA LOIRE</v>
      </c>
      <c r="C1282" s="112">
        <f t="shared" si="107"/>
        <v>3</v>
      </c>
      <c r="D1282" s="266">
        <v>72</v>
      </c>
      <c r="E1282" s="319">
        <f t="shared" si="103"/>
        <v>45439</v>
      </c>
      <c r="F1282" s="114">
        <v>45439</v>
      </c>
      <c r="G1282" s="348" t="s">
        <v>3285</v>
      </c>
      <c r="H1282" s="115" t="s">
        <v>1171</v>
      </c>
      <c r="I1282" s="317" t="s">
        <v>3036</v>
      </c>
      <c r="J1282" s="121"/>
      <c r="K1282" s="318" t="s">
        <v>3531</v>
      </c>
      <c r="L1282" s="325">
        <v>1</v>
      </c>
      <c r="M1282" s="338" t="s">
        <v>4789</v>
      </c>
      <c r="N1282" s="323"/>
      <c r="O1282" s="324"/>
      <c r="P1282" s="221" t="s">
        <v>3083</v>
      </c>
      <c r="Q1282" s="176">
        <f t="shared" si="104"/>
        <v>8.3978000000000002</v>
      </c>
      <c r="R1282" s="177">
        <v>7.96</v>
      </c>
    </row>
    <row r="1283" spans="1:18" ht="40" customHeight="1" x14ac:dyDescent="1.05">
      <c r="A1283" s="28">
        <f t="shared" si="105"/>
        <v>18</v>
      </c>
      <c r="B1283" s="272" t="str">
        <f t="shared" si="106"/>
        <v>RHONE-ALPES</v>
      </c>
      <c r="C1283" s="112">
        <f t="shared" si="107"/>
        <v>4</v>
      </c>
      <c r="D1283" s="266">
        <v>73</v>
      </c>
      <c r="E1283" s="319">
        <f t="shared" si="103"/>
        <v>45439</v>
      </c>
      <c r="F1283" s="114">
        <v>45439</v>
      </c>
      <c r="G1283" s="348" t="s">
        <v>3285</v>
      </c>
      <c r="H1283" s="115" t="s">
        <v>1171</v>
      </c>
      <c r="I1283" s="317" t="s">
        <v>3021</v>
      </c>
      <c r="J1283" s="121"/>
      <c r="K1283" s="318" t="s">
        <v>3532</v>
      </c>
      <c r="L1283" s="325">
        <v>1</v>
      </c>
      <c r="M1283" s="338" t="s">
        <v>4790</v>
      </c>
      <c r="N1283" s="323"/>
      <c r="O1283" s="324"/>
      <c r="P1283" s="221" t="s">
        <v>3068</v>
      </c>
      <c r="Q1283" s="176">
        <f t="shared" si="104"/>
        <v>8.3978000000000002</v>
      </c>
      <c r="R1283" s="177">
        <v>7.96</v>
      </c>
    </row>
    <row r="1284" spans="1:18" ht="40" customHeight="1" x14ac:dyDescent="1.05">
      <c r="A1284" s="28">
        <f t="shared" si="105"/>
        <v>18</v>
      </c>
      <c r="B1284" s="272" t="str">
        <f t="shared" si="106"/>
        <v>RHONE-ALPES</v>
      </c>
      <c r="C1284" s="112">
        <f t="shared" si="107"/>
        <v>4</v>
      </c>
      <c r="D1284" s="266">
        <v>74</v>
      </c>
      <c r="E1284" s="319">
        <f t="shared" si="103"/>
        <v>45439</v>
      </c>
      <c r="F1284" s="114">
        <v>45439</v>
      </c>
      <c r="G1284" s="348" t="s">
        <v>3285</v>
      </c>
      <c r="H1284" s="115" t="s">
        <v>1171</v>
      </c>
      <c r="I1284" s="317" t="s">
        <v>3022</v>
      </c>
      <c r="J1284" s="121"/>
      <c r="K1284" s="318" t="s">
        <v>3533</v>
      </c>
      <c r="L1284" s="325">
        <v>1</v>
      </c>
      <c r="M1284" s="338" t="s">
        <v>4791</v>
      </c>
      <c r="N1284" s="323"/>
      <c r="O1284" s="324"/>
      <c r="P1284" s="221" t="s">
        <v>3069</v>
      </c>
      <c r="Q1284" s="176">
        <f t="shared" si="104"/>
        <v>8.3978000000000002</v>
      </c>
      <c r="R1284" s="177">
        <v>7.96</v>
      </c>
    </row>
    <row r="1285" spans="1:18" ht="40" customHeight="1" x14ac:dyDescent="1.05">
      <c r="A1285" s="28">
        <v>1</v>
      </c>
      <c r="B1285" s="272" t="s">
        <v>23</v>
      </c>
      <c r="C1285" s="112">
        <v>1</v>
      </c>
      <c r="D1285" s="336" t="s">
        <v>3287</v>
      </c>
      <c r="E1285" s="319">
        <f t="shared" si="103"/>
        <v>45796</v>
      </c>
      <c r="F1285" s="114">
        <v>45796</v>
      </c>
      <c r="G1285" s="348" t="s">
        <v>3285</v>
      </c>
      <c r="H1285" s="115" t="s">
        <v>1171</v>
      </c>
      <c r="I1285" s="317" t="s">
        <v>3235</v>
      </c>
      <c r="J1285" s="121"/>
      <c r="K1285" s="318" t="s">
        <v>3276</v>
      </c>
      <c r="L1285" s="325">
        <v>1</v>
      </c>
      <c r="M1285" s="338" t="s">
        <v>5182</v>
      </c>
      <c r="N1285" s="323"/>
      <c r="O1285" s="324"/>
      <c r="P1285" s="221" t="s">
        <v>3321</v>
      </c>
      <c r="Q1285" s="176">
        <f t="shared" si="104"/>
        <v>8.3978000000000002</v>
      </c>
      <c r="R1285" s="177">
        <v>7.96</v>
      </c>
    </row>
    <row r="1286" spans="1:18" ht="40" customHeight="1" x14ac:dyDescent="1.05">
      <c r="A1286" s="28">
        <v>1</v>
      </c>
      <c r="B1286" s="272" t="s">
        <v>23</v>
      </c>
      <c r="C1286" s="112">
        <v>1</v>
      </c>
      <c r="D1286" s="337" t="s">
        <v>2476</v>
      </c>
      <c r="E1286" s="319">
        <f t="shared" si="103"/>
        <v>45796</v>
      </c>
      <c r="F1286" s="114">
        <v>45796</v>
      </c>
      <c r="G1286" s="348" t="s">
        <v>3285</v>
      </c>
      <c r="H1286" s="115" t="s">
        <v>1171</v>
      </c>
      <c r="I1286" s="317" t="s">
        <v>3236</v>
      </c>
      <c r="J1286" s="121"/>
      <c r="K1286" s="318" t="s">
        <v>3277</v>
      </c>
      <c r="L1286" s="325">
        <v>1</v>
      </c>
      <c r="M1286" s="338" t="s">
        <v>5183</v>
      </c>
      <c r="N1286" s="323"/>
      <c r="O1286" s="324"/>
      <c r="P1286" s="221" t="s">
        <v>3322</v>
      </c>
      <c r="Q1286" s="176">
        <f t="shared" si="104"/>
        <v>8.3978000000000002</v>
      </c>
      <c r="R1286" s="177">
        <v>7.96</v>
      </c>
    </row>
    <row r="1287" spans="1:18" ht="40" customHeight="1" x14ac:dyDescent="1.05">
      <c r="A1287" s="28">
        <f t="shared" ref="A1287:A1298" si="108">VLOOKUP(D1287,Départements,3)</f>
        <v>4</v>
      </c>
      <c r="B1287" s="272" t="str">
        <f t="shared" ref="B1287:B1298" si="109">VLOOKUP(D1287,Départements,4)</f>
        <v>HAUTE-NORMANDIE</v>
      </c>
      <c r="C1287" s="112">
        <f t="shared" ref="C1287:C1298" si="110">VLOOKUP(D1287,Départements,5)</f>
        <v>1</v>
      </c>
      <c r="D1287" s="336">
        <v>76</v>
      </c>
      <c r="E1287" s="319">
        <f t="shared" si="103"/>
        <v>45796</v>
      </c>
      <c r="F1287" s="114">
        <v>45796</v>
      </c>
      <c r="G1287" s="348" t="s">
        <v>3285</v>
      </c>
      <c r="H1287" s="115" t="s">
        <v>1171</v>
      </c>
      <c r="I1287" s="317" t="s">
        <v>3237</v>
      </c>
      <c r="J1287" s="121"/>
      <c r="K1287" s="318" t="s">
        <v>3278</v>
      </c>
      <c r="L1287" s="325">
        <v>1</v>
      </c>
      <c r="M1287" s="338" t="s">
        <v>5184</v>
      </c>
      <c r="N1287" s="323"/>
      <c r="O1287" s="324"/>
      <c r="P1287" s="221" t="s">
        <v>3323</v>
      </c>
      <c r="Q1287" s="176">
        <f t="shared" si="104"/>
        <v>8.3978000000000002</v>
      </c>
      <c r="R1287" s="177">
        <v>7.96</v>
      </c>
    </row>
    <row r="1288" spans="1:18" ht="40" customHeight="1" x14ac:dyDescent="1.05">
      <c r="A1288" s="28">
        <f t="shared" si="108"/>
        <v>14</v>
      </c>
      <c r="B1288" s="272" t="str">
        <f t="shared" si="109"/>
        <v>POITOU-CHARENTES</v>
      </c>
      <c r="C1288" s="112">
        <f t="shared" si="110"/>
        <v>3</v>
      </c>
      <c r="D1288" s="336">
        <v>79</v>
      </c>
      <c r="E1288" s="319">
        <f t="shared" si="103"/>
        <v>45705</v>
      </c>
      <c r="F1288" s="114">
        <v>45705</v>
      </c>
      <c r="G1288" s="348" t="s">
        <v>3285</v>
      </c>
      <c r="H1288" s="115" t="s">
        <v>1171</v>
      </c>
      <c r="I1288" s="317" t="s">
        <v>3238</v>
      </c>
      <c r="J1288" s="121"/>
      <c r="K1288" s="318" t="s">
        <v>3279</v>
      </c>
      <c r="L1288" s="325">
        <v>1</v>
      </c>
      <c r="M1288" s="338" t="s">
        <v>5185</v>
      </c>
      <c r="N1288" s="323"/>
      <c r="O1288" s="324"/>
      <c r="P1288" s="221" t="s">
        <v>3324</v>
      </c>
      <c r="Q1288" s="176">
        <f t="shared" si="104"/>
        <v>8.3978000000000002</v>
      </c>
      <c r="R1288" s="177">
        <v>7.96</v>
      </c>
    </row>
    <row r="1289" spans="1:18" ht="40" customHeight="1" x14ac:dyDescent="1.05">
      <c r="A1289" s="28">
        <f t="shared" si="108"/>
        <v>3</v>
      </c>
      <c r="B1289" s="272" t="str">
        <f t="shared" si="109"/>
        <v>PICARDIE</v>
      </c>
      <c r="C1289" s="112">
        <f t="shared" si="110"/>
        <v>1</v>
      </c>
      <c r="D1289" s="336">
        <v>80</v>
      </c>
      <c r="E1289" s="319">
        <f t="shared" si="103"/>
        <v>45796</v>
      </c>
      <c r="F1289" s="114">
        <v>45796</v>
      </c>
      <c r="G1289" s="348" t="s">
        <v>3285</v>
      </c>
      <c r="H1289" s="115" t="s">
        <v>1171</v>
      </c>
      <c r="I1289" s="317" t="s">
        <v>3239</v>
      </c>
      <c r="J1289" s="121"/>
      <c r="K1289" s="318" t="s">
        <v>3280</v>
      </c>
      <c r="L1289" s="325">
        <v>1</v>
      </c>
      <c r="M1289" s="338" t="s">
        <v>5186</v>
      </c>
      <c r="N1289" s="323"/>
      <c r="O1289" s="324"/>
      <c r="P1289" s="221" t="s">
        <v>3325</v>
      </c>
      <c r="Q1289" s="176">
        <f t="shared" si="104"/>
        <v>8.3978000000000002</v>
      </c>
      <c r="R1289" s="177">
        <v>7.96</v>
      </c>
    </row>
    <row r="1290" spans="1:18" ht="40" customHeight="1" x14ac:dyDescent="1.05">
      <c r="A1290" s="28">
        <f t="shared" si="108"/>
        <v>16</v>
      </c>
      <c r="B1290" s="272" t="str">
        <f t="shared" si="109"/>
        <v>MIDI-PYRÉNÉES</v>
      </c>
      <c r="C1290" s="112">
        <f t="shared" si="110"/>
        <v>5</v>
      </c>
      <c r="D1290" s="266">
        <v>81</v>
      </c>
      <c r="E1290" s="319">
        <f t="shared" si="103"/>
        <v>45376</v>
      </c>
      <c r="F1290" s="114">
        <v>45376</v>
      </c>
      <c r="G1290" s="348" t="s">
        <v>3285</v>
      </c>
      <c r="H1290" s="115" t="s">
        <v>1171</v>
      </c>
      <c r="I1290" s="317" t="s">
        <v>3037</v>
      </c>
      <c r="J1290" s="121"/>
      <c r="K1290" s="318" t="s">
        <v>3534</v>
      </c>
      <c r="L1290" s="325">
        <v>1</v>
      </c>
      <c r="M1290" s="338" t="s">
        <v>4792</v>
      </c>
      <c r="N1290" s="323"/>
      <c r="O1290" s="324"/>
      <c r="P1290" s="221" t="s">
        <v>3084</v>
      </c>
      <c r="Q1290" s="176">
        <f t="shared" si="104"/>
        <v>8.3978000000000002</v>
      </c>
      <c r="R1290" s="177">
        <v>7.96</v>
      </c>
    </row>
    <row r="1291" spans="1:18" ht="40" customHeight="1" x14ac:dyDescent="1.05">
      <c r="A1291" s="28">
        <f t="shared" si="108"/>
        <v>16</v>
      </c>
      <c r="B1291" s="272" t="str">
        <f t="shared" si="109"/>
        <v>MIDI-PYRÉNÉES</v>
      </c>
      <c r="C1291" s="112">
        <f t="shared" si="110"/>
        <v>5</v>
      </c>
      <c r="D1291" s="266">
        <v>82</v>
      </c>
      <c r="E1291" s="319">
        <f t="shared" si="103"/>
        <v>45474</v>
      </c>
      <c r="F1291" s="114">
        <v>45474</v>
      </c>
      <c r="G1291" s="348" t="s">
        <v>3285</v>
      </c>
      <c r="H1291" s="115" t="s">
        <v>1171</v>
      </c>
      <c r="I1291" s="317" t="s">
        <v>3038</v>
      </c>
      <c r="J1291" s="121"/>
      <c r="K1291" s="318" t="s">
        <v>3535</v>
      </c>
      <c r="L1291" s="325">
        <v>1</v>
      </c>
      <c r="M1291" s="338" t="s">
        <v>4793</v>
      </c>
      <c r="N1291" s="323"/>
      <c r="O1291" s="324"/>
      <c r="P1291" s="221" t="s">
        <v>3085</v>
      </c>
      <c r="Q1291" s="176">
        <f t="shared" si="104"/>
        <v>8.3978000000000002</v>
      </c>
      <c r="R1291" s="177">
        <v>7.96</v>
      </c>
    </row>
    <row r="1292" spans="1:18" ht="40" customHeight="1" x14ac:dyDescent="1.05">
      <c r="A1292" s="28">
        <f t="shared" si="108"/>
        <v>21</v>
      </c>
      <c r="B1292" s="272" t="str">
        <f t="shared" si="109"/>
        <v>PROVENCE-ALPES-CÔTE D'AZUR</v>
      </c>
      <c r="C1292" s="112">
        <f t="shared" si="110"/>
        <v>7</v>
      </c>
      <c r="D1292" s="266">
        <v>83</v>
      </c>
      <c r="E1292" s="319">
        <f t="shared" si="103"/>
        <v>45376</v>
      </c>
      <c r="F1292" s="114">
        <v>45376</v>
      </c>
      <c r="G1292" s="348" t="s">
        <v>3285</v>
      </c>
      <c r="H1292" s="115" t="s">
        <v>1171</v>
      </c>
      <c r="I1292" s="317" t="s">
        <v>3023</v>
      </c>
      <c r="J1292" s="121"/>
      <c r="K1292" s="318" t="s">
        <v>3536</v>
      </c>
      <c r="L1292" s="325">
        <v>1</v>
      </c>
      <c r="M1292" s="338" t="s">
        <v>4794</v>
      </c>
      <c r="N1292" s="323"/>
      <c r="O1292" s="324"/>
      <c r="P1292" s="221" t="s">
        <v>3070</v>
      </c>
      <c r="Q1292" s="176">
        <f t="shared" si="104"/>
        <v>8.3978000000000002</v>
      </c>
      <c r="R1292" s="177">
        <v>7.96</v>
      </c>
    </row>
    <row r="1293" spans="1:18" ht="40" customHeight="1" x14ac:dyDescent="1.05">
      <c r="A1293" s="28">
        <f t="shared" si="108"/>
        <v>21</v>
      </c>
      <c r="B1293" s="272" t="str">
        <f t="shared" si="109"/>
        <v>PROVENCE-ALPES-CÔTE D'AZUR</v>
      </c>
      <c r="C1293" s="112">
        <f t="shared" si="110"/>
        <v>7</v>
      </c>
      <c r="D1293" s="266">
        <v>84</v>
      </c>
      <c r="E1293" s="319">
        <f t="shared" si="103"/>
        <v>45376</v>
      </c>
      <c r="F1293" s="114">
        <v>45376</v>
      </c>
      <c r="G1293" s="348" t="s">
        <v>3285</v>
      </c>
      <c r="H1293" s="115" t="s">
        <v>1171</v>
      </c>
      <c r="I1293" s="317" t="s">
        <v>3024</v>
      </c>
      <c r="J1293" s="121"/>
      <c r="K1293" s="318" t="s">
        <v>3537</v>
      </c>
      <c r="L1293" s="325">
        <v>1</v>
      </c>
      <c r="M1293" s="338" t="s">
        <v>4795</v>
      </c>
      <c r="N1293" s="323"/>
      <c r="O1293" s="324"/>
      <c r="P1293" s="221" t="s">
        <v>3071</v>
      </c>
      <c r="Q1293" s="176">
        <f t="shared" si="104"/>
        <v>8.3978000000000002</v>
      </c>
      <c r="R1293" s="177">
        <v>7.96</v>
      </c>
    </row>
    <row r="1294" spans="1:18" ht="40" customHeight="1" x14ac:dyDescent="1.05">
      <c r="A1294" s="28">
        <f t="shared" si="108"/>
        <v>12</v>
      </c>
      <c r="B1294" s="272" t="str">
        <f t="shared" si="109"/>
        <v>PAYS DE LA LOIRE</v>
      </c>
      <c r="C1294" s="112">
        <f t="shared" si="110"/>
        <v>3</v>
      </c>
      <c r="D1294" s="336">
        <v>85</v>
      </c>
      <c r="E1294" s="319">
        <f t="shared" si="103"/>
        <v>45705</v>
      </c>
      <c r="F1294" s="114">
        <v>45705</v>
      </c>
      <c r="G1294" s="348" t="s">
        <v>3285</v>
      </c>
      <c r="H1294" s="115" t="s">
        <v>1171</v>
      </c>
      <c r="I1294" s="317" t="s">
        <v>3240</v>
      </c>
      <c r="J1294" s="121"/>
      <c r="K1294" s="318" t="s">
        <v>3281</v>
      </c>
      <c r="L1294" s="325">
        <v>1</v>
      </c>
      <c r="M1294" s="338" t="s">
        <v>5187</v>
      </c>
      <c r="N1294" s="323"/>
      <c r="O1294" s="324"/>
      <c r="P1294" s="221" t="s">
        <v>3326</v>
      </c>
      <c r="Q1294" s="176">
        <f t="shared" si="104"/>
        <v>8.3978000000000002</v>
      </c>
      <c r="R1294" s="177">
        <v>7.96</v>
      </c>
    </row>
    <row r="1295" spans="1:18" ht="40" customHeight="1" x14ac:dyDescent="1.05">
      <c r="A1295" s="28">
        <f t="shared" si="108"/>
        <v>14</v>
      </c>
      <c r="B1295" s="272" t="str">
        <f t="shared" si="109"/>
        <v>POITOU-CHARENTES</v>
      </c>
      <c r="C1295" s="112">
        <f t="shared" si="110"/>
        <v>3</v>
      </c>
      <c r="D1295" s="336">
        <v>86</v>
      </c>
      <c r="E1295" s="319">
        <f t="shared" si="103"/>
        <v>45796</v>
      </c>
      <c r="F1295" s="114">
        <v>45796</v>
      </c>
      <c r="G1295" s="348" t="s">
        <v>3285</v>
      </c>
      <c r="H1295" s="115" t="s">
        <v>1171</v>
      </c>
      <c r="I1295" s="317" t="s">
        <v>3241</v>
      </c>
      <c r="J1295" s="121"/>
      <c r="K1295" s="318" t="s">
        <v>3282</v>
      </c>
      <c r="L1295" s="325">
        <v>1</v>
      </c>
      <c r="M1295" s="338" t="s">
        <v>5188</v>
      </c>
      <c r="N1295" s="323"/>
      <c r="O1295" s="324"/>
      <c r="P1295" s="221" t="s">
        <v>3327</v>
      </c>
      <c r="Q1295" s="176">
        <f t="shared" si="104"/>
        <v>8.3978000000000002</v>
      </c>
      <c r="R1295" s="177">
        <v>7.96</v>
      </c>
    </row>
    <row r="1296" spans="1:18" ht="40" customHeight="1" x14ac:dyDescent="1.05">
      <c r="A1296" s="28">
        <f t="shared" si="108"/>
        <v>17</v>
      </c>
      <c r="B1296" s="272" t="str">
        <f t="shared" si="109"/>
        <v>LIMOUSIN</v>
      </c>
      <c r="C1296" s="112">
        <f t="shared" si="110"/>
        <v>5</v>
      </c>
      <c r="D1296" s="336">
        <v>87</v>
      </c>
      <c r="E1296" s="319">
        <f t="shared" si="103"/>
        <v>45705</v>
      </c>
      <c r="F1296" s="114">
        <v>45705</v>
      </c>
      <c r="G1296" s="348" t="s">
        <v>3285</v>
      </c>
      <c r="H1296" s="115" t="s">
        <v>1171</v>
      </c>
      <c r="I1296" s="317" t="s">
        <v>3242</v>
      </c>
      <c r="J1296" s="121"/>
      <c r="K1296" s="318" t="s">
        <v>3283</v>
      </c>
      <c r="L1296" s="325">
        <v>1</v>
      </c>
      <c r="M1296" s="338" t="s">
        <v>5189</v>
      </c>
      <c r="N1296" s="323"/>
      <c r="O1296" s="324"/>
      <c r="P1296" s="221" t="s">
        <v>3328</v>
      </c>
      <c r="Q1296" s="176">
        <f t="shared" si="104"/>
        <v>8.3978000000000002</v>
      </c>
      <c r="R1296" s="177">
        <v>7.96</v>
      </c>
    </row>
    <row r="1297" spans="1:18" ht="40" customHeight="1" x14ac:dyDescent="1.05">
      <c r="A1297" s="28">
        <f t="shared" si="108"/>
        <v>9</v>
      </c>
      <c r="B1297" s="272" t="str">
        <f t="shared" si="109"/>
        <v>LORRAINE</v>
      </c>
      <c r="C1297" s="112">
        <f t="shared" si="110"/>
        <v>1</v>
      </c>
      <c r="D1297" s="266">
        <v>88</v>
      </c>
      <c r="E1297" s="319">
        <f t="shared" si="103"/>
        <v>45376</v>
      </c>
      <c r="F1297" s="114">
        <v>45376</v>
      </c>
      <c r="G1297" s="348" t="s">
        <v>3285</v>
      </c>
      <c r="H1297" s="115" t="s">
        <v>1171</v>
      </c>
      <c r="I1297" s="317" t="s">
        <v>3025</v>
      </c>
      <c r="J1297" s="121"/>
      <c r="K1297" s="318" t="s">
        <v>3538</v>
      </c>
      <c r="L1297" s="325">
        <v>1</v>
      </c>
      <c r="M1297" s="338" t="s">
        <v>4796</v>
      </c>
      <c r="N1297" s="323"/>
      <c r="O1297" s="324"/>
      <c r="P1297" s="221" t="s">
        <v>3072</v>
      </c>
      <c r="Q1297" s="176">
        <f t="shared" si="104"/>
        <v>8.3978000000000002</v>
      </c>
      <c r="R1297" s="177">
        <v>7.96</v>
      </c>
    </row>
    <row r="1298" spans="1:18" ht="40" customHeight="1" x14ac:dyDescent="1.05">
      <c r="A1298" s="28">
        <f t="shared" si="108"/>
        <v>7</v>
      </c>
      <c r="B1298" s="272" t="str">
        <f t="shared" si="109"/>
        <v>BOURGOGNE</v>
      </c>
      <c r="C1298" s="112">
        <f t="shared" si="110"/>
        <v>4</v>
      </c>
      <c r="D1298" s="336">
        <v>89</v>
      </c>
      <c r="E1298" s="319">
        <f t="shared" si="103"/>
        <v>45705</v>
      </c>
      <c r="F1298" s="114">
        <v>45705</v>
      </c>
      <c r="G1298" s="348" t="s">
        <v>3285</v>
      </c>
      <c r="H1298" s="115" t="s">
        <v>1171</v>
      </c>
      <c r="I1298" s="317" t="s">
        <v>3243</v>
      </c>
      <c r="J1298" s="121"/>
      <c r="K1298" s="318" t="s">
        <v>3284</v>
      </c>
      <c r="L1298" s="325">
        <v>1</v>
      </c>
      <c r="M1298" s="338" t="s">
        <v>5190</v>
      </c>
      <c r="N1298" s="323"/>
      <c r="O1298" s="324"/>
      <c r="P1298" s="221" t="s">
        <v>3329</v>
      </c>
      <c r="Q1298" s="176">
        <f t="shared" si="104"/>
        <v>8.3978000000000002</v>
      </c>
      <c r="R1298" s="177">
        <v>7.96</v>
      </c>
    </row>
    <row r="1299" spans="1:18" ht="40" customHeight="1" x14ac:dyDescent="0.35">
      <c r="A1299" s="28"/>
      <c r="B1299" s="272"/>
      <c r="C1299" s="112"/>
      <c r="D1299" s="267"/>
      <c r="E1299" s="118"/>
      <c r="F1299" s="114"/>
      <c r="G1299" s="347"/>
      <c r="H1299" s="115"/>
      <c r="I1299" s="120"/>
      <c r="J1299" s="121"/>
      <c r="K1299" s="122" t="s">
        <v>5248</v>
      </c>
      <c r="L1299" s="109"/>
      <c r="M1299" s="242"/>
      <c r="N1299" s="110"/>
      <c r="O1299" s="111"/>
      <c r="P1299" s="227"/>
      <c r="Q1299" s="178"/>
      <c r="R1299" s="177"/>
    </row>
    <row r="1300" spans="1:18" ht="40" customHeight="1" x14ac:dyDescent="1.05">
      <c r="A1300" s="28"/>
      <c r="B1300" s="272" t="s">
        <v>2711</v>
      </c>
      <c r="C1300" s="112" t="e">
        <v>#N/A</v>
      </c>
      <c r="D1300" s="282"/>
      <c r="E1300" s="113">
        <f t="shared" ref="E1300:E1324" si="111">SUM(F1300)</f>
        <v>45306</v>
      </c>
      <c r="F1300" s="114">
        <v>45306</v>
      </c>
      <c r="G1300" s="349" t="s">
        <v>5247</v>
      </c>
      <c r="H1300" s="104" t="s">
        <v>1173</v>
      </c>
      <c r="I1300" s="123" t="s">
        <v>2958</v>
      </c>
      <c r="J1300" s="117"/>
      <c r="K1300" s="124" t="s">
        <v>3386</v>
      </c>
      <c r="L1300" s="326">
        <v>1</v>
      </c>
      <c r="M1300" s="338" t="s">
        <v>4721</v>
      </c>
      <c r="N1300" s="315"/>
      <c r="O1300" s="216"/>
      <c r="P1300" s="228" t="s">
        <v>2959</v>
      </c>
      <c r="Q1300" s="176">
        <f t="shared" ref="Q1300:Q1305" si="112">R1300*$R$2</f>
        <v>5.8974499999999992</v>
      </c>
      <c r="R1300" s="177">
        <v>5.59</v>
      </c>
    </row>
    <row r="1301" spans="1:18" ht="40" customHeight="1" x14ac:dyDescent="1.05">
      <c r="A1301" s="28"/>
      <c r="B1301" s="272" t="s">
        <v>2711</v>
      </c>
      <c r="C1301" s="112"/>
      <c r="D1301" s="282"/>
      <c r="E1301" s="113">
        <f>SUM(F1301)</f>
        <v>45376</v>
      </c>
      <c r="F1301" s="114">
        <v>45376</v>
      </c>
      <c r="G1301" s="349" t="s">
        <v>5247</v>
      </c>
      <c r="H1301" s="104" t="s">
        <v>1173</v>
      </c>
      <c r="I1301" s="123" t="s">
        <v>3087</v>
      </c>
      <c r="J1301" s="117"/>
      <c r="K1301" s="124" t="s">
        <v>3387</v>
      </c>
      <c r="L1301" s="206">
        <v>1</v>
      </c>
      <c r="M1301" s="338" t="s">
        <v>4722</v>
      </c>
      <c r="N1301" s="315"/>
      <c r="O1301" s="216"/>
      <c r="P1301" s="228" t="s">
        <v>3088</v>
      </c>
      <c r="Q1301" s="176">
        <f>R1301*$R$2</f>
        <v>7.7014999999999993</v>
      </c>
      <c r="R1301" s="177">
        <v>7.3</v>
      </c>
    </row>
    <row r="1302" spans="1:18" ht="40" customHeight="1" x14ac:dyDescent="0.35">
      <c r="A1302" s="28"/>
      <c r="B1302" s="272"/>
      <c r="C1302" s="112"/>
      <c r="D1302" s="267"/>
      <c r="E1302" s="118"/>
      <c r="F1302" s="114"/>
      <c r="G1302" s="347"/>
      <c r="H1302" s="115"/>
      <c r="I1302" s="120"/>
      <c r="J1302" s="121"/>
      <c r="K1302" s="122" t="s">
        <v>1172</v>
      </c>
      <c r="L1302" s="109"/>
      <c r="M1302" s="242"/>
      <c r="N1302" s="110"/>
      <c r="O1302" s="111"/>
      <c r="P1302" s="227"/>
      <c r="Q1302" s="178"/>
      <c r="R1302" s="177"/>
    </row>
    <row r="1303" spans="1:18" ht="40" customHeight="1" x14ac:dyDescent="1.05">
      <c r="A1303" s="28"/>
      <c r="B1303" s="272" t="s">
        <v>2723</v>
      </c>
      <c r="C1303" s="112" t="e">
        <v>#N/A</v>
      </c>
      <c r="D1303" s="282"/>
      <c r="E1303" s="113">
        <f t="shared" si="111"/>
        <v>42758</v>
      </c>
      <c r="F1303" s="114">
        <v>42758</v>
      </c>
      <c r="G1303" s="347" t="s">
        <v>5207</v>
      </c>
      <c r="H1303" s="104" t="s">
        <v>1174</v>
      </c>
      <c r="I1303" s="123" t="s">
        <v>1175</v>
      </c>
      <c r="J1303" s="117"/>
      <c r="K1303" s="124" t="s">
        <v>5202</v>
      </c>
      <c r="L1303" s="206">
        <v>2</v>
      </c>
      <c r="M1303" s="338" t="s">
        <v>1176</v>
      </c>
      <c r="N1303" s="204"/>
      <c r="O1303" s="216"/>
      <c r="P1303" s="228" t="s">
        <v>1177</v>
      </c>
      <c r="Q1303" s="176">
        <f t="shared" si="112"/>
        <v>6.2983499999999992</v>
      </c>
      <c r="R1303" s="177">
        <v>5.97</v>
      </c>
    </row>
    <row r="1304" spans="1:18" ht="40" customHeight="1" x14ac:dyDescent="1.05">
      <c r="A1304" s="28"/>
      <c r="B1304" s="272" t="s">
        <v>2723</v>
      </c>
      <c r="C1304" s="112"/>
      <c r="D1304" s="282"/>
      <c r="E1304" s="113">
        <f t="shared" si="111"/>
        <v>43402</v>
      </c>
      <c r="F1304" s="114">
        <v>43402</v>
      </c>
      <c r="G1304" s="347" t="s">
        <v>5207</v>
      </c>
      <c r="H1304" s="104" t="s">
        <v>1178</v>
      </c>
      <c r="I1304" s="123" t="s">
        <v>1179</v>
      </c>
      <c r="J1304" s="117"/>
      <c r="K1304" s="124" t="s">
        <v>5203</v>
      </c>
      <c r="L1304" s="206">
        <v>2</v>
      </c>
      <c r="M1304" s="338" t="s">
        <v>1180</v>
      </c>
      <c r="N1304" s="204"/>
      <c r="O1304" s="216"/>
      <c r="P1304" s="228" t="s">
        <v>1181</v>
      </c>
      <c r="Q1304" s="176">
        <f t="shared" si="112"/>
        <v>6.2983499999999992</v>
      </c>
      <c r="R1304" s="177">
        <v>5.97</v>
      </c>
    </row>
    <row r="1305" spans="1:18" ht="40" customHeight="1" x14ac:dyDescent="1.05">
      <c r="A1305" s="28"/>
      <c r="B1305" s="272" t="s">
        <v>2723</v>
      </c>
      <c r="C1305" s="112" t="e">
        <v>#N/A</v>
      </c>
      <c r="D1305" s="282"/>
      <c r="E1305" s="113">
        <f t="shared" si="111"/>
        <v>44298</v>
      </c>
      <c r="F1305" s="114">
        <v>44298</v>
      </c>
      <c r="G1305" s="347" t="s">
        <v>5207</v>
      </c>
      <c r="H1305" s="104" t="s">
        <v>1174</v>
      </c>
      <c r="I1305" s="123" t="s">
        <v>1182</v>
      </c>
      <c r="J1305" s="117"/>
      <c r="K1305" s="124" t="s">
        <v>5204</v>
      </c>
      <c r="L1305" s="206">
        <v>3</v>
      </c>
      <c r="M1305" s="338" t="s">
        <v>5191</v>
      </c>
      <c r="N1305" s="204"/>
      <c r="O1305" s="238"/>
      <c r="P1305" s="228" t="s">
        <v>2213</v>
      </c>
      <c r="Q1305" s="176">
        <f t="shared" si="112"/>
        <v>6.2983499999999992</v>
      </c>
      <c r="R1305" s="177">
        <v>5.97</v>
      </c>
    </row>
    <row r="1306" spans="1:18" ht="40" customHeight="1" x14ac:dyDescent="0.35">
      <c r="A1306" s="28"/>
      <c r="B1306" s="272"/>
      <c r="C1306" s="112"/>
      <c r="D1306" s="284"/>
      <c r="E1306" s="105">
        <f t="shared" si="111"/>
        <v>0</v>
      </c>
      <c r="F1306" s="106"/>
      <c r="G1306" s="350"/>
      <c r="H1306" s="107"/>
      <c r="I1306" s="125"/>
      <c r="J1306" s="117"/>
      <c r="K1306" s="122" t="s">
        <v>5241</v>
      </c>
      <c r="L1306" s="109"/>
      <c r="M1306" s="242"/>
      <c r="N1306" s="110"/>
      <c r="O1306" s="111"/>
      <c r="P1306" s="227"/>
      <c r="Q1306" s="178"/>
      <c r="R1306" s="177"/>
    </row>
    <row r="1307" spans="1:18" ht="40" customHeight="1" x14ac:dyDescent="1.05">
      <c r="A1307" s="28">
        <v>1</v>
      </c>
      <c r="B1307" s="270" t="s">
        <v>1184</v>
      </c>
      <c r="C1307" s="112">
        <v>1</v>
      </c>
      <c r="D1307" s="283" t="s">
        <v>2738</v>
      </c>
      <c r="E1307" s="113">
        <f t="shared" si="111"/>
        <v>45726</v>
      </c>
      <c r="F1307" s="114">
        <v>45726</v>
      </c>
      <c r="G1307" s="347" t="s">
        <v>5242</v>
      </c>
      <c r="H1307" s="115" t="s">
        <v>1183</v>
      </c>
      <c r="I1307" s="129" t="s">
        <v>5307</v>
      </c>
      <c r="J1307" s="117"/>
      <c r="K1307" s="130" t="s">
        <v>5249</v>
      </c>
      <c r="L1307" s="203">
        <v>1</v>
      </c>
      <c r="M1307" s="241">
        <v>9782758556770</v>
      </c>
      <c r="N1307" s="186"/>
      <c r="O1307" s="212"/>
      <c r="P1307" s="228" t="s">
        <v>5224</v>
      </c>
      <c r="Q1307" s="176">
        <f t="shared" ref="Q1307:Q1324" si="113">R1307*$R$2</f>
        <v>6.9524499999999998</v>
      </c>
      <c r="R1307" s="177">
        <v>6.59</v>
      </c>
    </row>
    <row r="1308" spans="1:18" ht="40" customHeight="1" x14ac:dyDescent="1.05">
      <c r="A1308" s="28">
        <v>6</v>
      </c>
      <c r="B1308" s="270" t="s">
        <v>1185</v>
      </c>
      <c r="C1308" s="112">
        <v>1</v>
      </c>
      <c r="D1308" s="283" t="s">
        <v>2739</v>
      </c>
      <c r="E1308" s="113">
        <f t="shared" si="111"/>
        <v>45726</v>
      </c>
      <c r="F1308" s="114">
        <v>45726</v>
      </c>
      <c r="G1308" s="347" t="s">
        <v>5242</v>
      </c>
      <c r="H1308" s="115" t="s">
        <v>1183</v>
      </c>
      <c r="I1308" s="129" t="s">
        <v>5308</v>
      </c>
      <c r="J1308" s="117"/>
      <c r="K1308" s="130" t="s">
        <v>5250</v>
      </c>
      <c r="L1308" s="203">
        <v>1</v>
      </c>
      <c r="M1308" s="241">
        <v>9782758556787</v>
      </c>
      <c r="N1308" s="186"/>
      <c r="O1308" s="212"/>
      <c r="P1308" s="228" t="s">
        <v>5225</v>
      </c>
      <c r="Q1308" s="176">
        <f t="shared" si="113"/>
        <v>6.9524499999999998</v>
      </c>
      <c r="R1308" s="177">
        <v>6.59</v>
      </c>
    </row>
    <row r="1309" spans="1:18" ht="40" customHeight="1" x14ac:dyDescent="1.05">
      <c r="A1309" s="28">
        <v>1</v>
      </c>
      <c r="B1309" s="272" t="s">
        <v>23</v>
      </c>
      <c r="C1309" s="112" t="e">
        <v>#N/A</v>
      </c>
      <c r="D1309" s="283" t="s">
        <v>2740</v>
      </c>
      <c r="E1309" s="113">
        <f t="shared" si="111"/>
        <v>45726</v>
      </c>
      <c r="F1309" s="114">
        <v>45726</v>
      </c>
      <c r="G1309" s="347" t="s">
        <v>5242</v>
      </c>
      <c r="H1309" s="115" t="s">
        <v>1186</v>
      </c>
      <c r="I1309" s="129" t="s">
        <v>5309</v>
      </c>
      <c r="J1309" s="117"/>
      <c r="K1309" s="130" t="s">
        <v>5251</v>
      </c>
      <c r="L1309" s="203">
        <v>1</v>
      </c>
      <c r="M1309" s="241">
        <v>9782758556794</v>
      </c>
      <c r="N1309" s="186"/>
      <c r="O1309" s="212"/>
      <c r="P1309" s="228" t="s">
        <v>5226</v>
      </c>
      <c r="Q1309" s="176">
        <f t="shared" si="113"/>
        <v>6.9524499999999998</v>
      </c>
      <c r="R1309" s="177">
        <v>6.59</v>
      </c>
    </row>
    <row r="1310" spans="1:18" ht="40" customHeight="1" x14ac:dyDescent="1.05">
      <c r="A1310" s="28">
        <v>2</v>
      </c>
      <c r="B1310" s="270" t="s">
        <v>2712</v>
      </c>
      <c r="C1310" s="112">
        <v>4</v>
      </c>
      <c r="D1310" s="283" t="s">
        <v>2741</v>
      </c>
      <c r="E1310" s="113">
        <f t="shared" si="111"/>
        <v>45726</v>
      </c>
      <c r="F1310" s="114">
        <v>45726</v>
      </c>
      <c r="G1310" s="347" t="s">
        <v>5242</v>
      </c>
      <c r="H1310" s="115" t="s">
        <v>1183</v>
      </c>
      <c r="I1310" s="129" t="s">
        <v>5310</v>
      </c>
      <c r="J1310" s="117"/>
      <c r="K1310" s="130" t="s">
        <v>5252</v>
      </c>
      <c r="L1310" s="203">
        <v>1</v>
      </c>
      <c r="M1310" s="241">
        <v>9782758556800</v>
      </c>
      <c r="N1310" s="186"/>
      <c r="O1310" s="212"/>
      <c r="P1310" s="228" t="s">
        <v>5227</v>
      </c>
      <c r="Q1310" s="176">
        <f t="shared" si="113"/>
        <v>6.9524499999999998</v>
      </c>
      <c r="R1310" s="177">
        <v>6.59</v>
      </c>
    </row>
    <row r="1311" spans="1:18" ht="40" customHeight="1" x14ac:dyDescent="1.05">
      <c r="A1311" s="28">
        <v>10</v>
      </c>
      <c r="B1311" s="270" t="s">
        <v>2712</v>
      </c>
      <c r="C1311" s="112">
        <v>4</v>
      </c>
      <c r="D1311" s="283" t="s">
        <v>2741</v>
      </c>
      <c r="E1311" s="113">
        <f t="shared" si="111"/>
        <v>45726</v>
      </c>
      <c r="F1311" s="114">
        <v>45726</v>
      </c>
      <c r="G1311" s="347" t="s">
        <v>5242</v>
      </c>
      <c r="H1311" s="115" t="s">
        <v>1183</v>
      </c>
      <c r="I1311" s="129" t="s">
        <v>5311</v>
      </c>
      <c r="J1311" s="117"/>
      <c r="K1311" s="130" t="s">
        <v>5253</v>
      </c>
      <c r="L1311" s="203">
        <v>1</v>
      </c>
      <c r="M1311" s="241">
        <v>9782758556817</v>
      </c>
      <c r="N1311" s="186"/>
      <c r="O1311" s="212"/>
      <c r="P1311" s="228" t="s">
        <v>5228</v>
      </c>
      <c r="Q1311" s="176">
        <f t="shared" si="113"/>
        <v>6.9524499999999998</v>
      </c>
      <c r="R1311" s="177">
        <v>6.59</v>
      </c>
    </row>
    <row r="1312" spans="1:18" ht="40" customHeight="1" x14ac:dyDescent="1.05">
      <c r="A1312" s="28">
        <v>13</v>
      </c>
      <c r="B1312" s="272" t="s">
        <v>1187</v>
      </c>
      <c r="C1312" s="112">
        <v>3</v>
      </c>
      <c r="D1312" s="283" t="s">
        <v>2736</v>
      </c>
      <c r="E1312" s="113">
        <f t="shared" si="111"/>
        <v>45726</v>
      </c>
      <c r="F1312" s="114">
        <v>45726</v>
      </c>
      <c r="G1312" s="347" t="s">
        <v>5242</v>
      </c>
      <c r="H1312" s="115" t="s">
        <v>1183</v>
      </c>
      <c r="I1312" s="129" t="s">
        <v>5312</v>
      </c>
      <c r="J1312" s="117"/>
      <c r="K1312" s="130" t="s">
        <v>5254</v>
      </c>
      <c r="L1312" s="203">
        <v>1</v>
      </c>
      <c r="M1312" s="241">
        <v>9782758556824</v>
      </c>
      <c r="N1312" s="186"/>
      <c r="O1312" s="212"/>
      <c r="P1312" s="228" t="s">
        <v>5229</v>
      </c>
      <c r="Q1312" s="176">
        <f t="shared" si="113"/>
        <v>6.9524499999999998</v>
      </c>
      <c r="R1312" s="177">
        <v>6.59</v>
      </c>
    </row>
    <row r="1313" spans="1:18" ht="40" customHeight="1" x14ac:dyDescent="1.05">
      <c r="A1313" s="28">
        <v>12</v>
      </c>
      <c r="B1313" s="272" t="s">
        <v>1188</v>
      </c>
      <c r="C1313" s="112">
        <v>3</v>
      </c>
      <c r="D1313" s="283" t="s">
        <v>2742</v>
      </c>
      <c r="E1313" s="113">
        <f t="shared" si="111"/>
        <v>45726</v>
      </c>
      <c r="F1313" s="114">
        <v>45726</v>
      </c>
      <c r="G1313" s="347" t="s">
        <v>5242</v>
      </c>
      <c r="H1313" s="115" t="s">
        <v>1183</v>
      </c>
      <c r="I1313" s="129" t="s">
        <v>5313</v>
      </c>
      <c r="J1313" s="117"/>
      <c r="K1313" s="130" t="s">
        <v>5255</v>
      </c>
      <c r="L1313" s="203">
        <v>1</v>
      </c>
      <c r="M1313" s="241">
        <v>9782758556831</v>
      </c>
      <c r="N1313" s="186"/>
      <c r="O1313" s="212"/>
      <c r="P1313" s="228" t="s">
        <v>5230</v>
      </c>
      <c r="Q1313" s="176">
        <f t="shared" si="113"/>
        <v>6.9524499999999998</v>
      </c>
      <c r="R1313" s="177">
        <v>6.59</v>
      </c>
    </row>
    <row r="1314" spans="1:18" ht="40" customHeight="1" x14ac:dyDescent="1.05">
      <c r="A1314" s="28">
        <v>5</v>
      </c>
      <c r="B1314" s="272" t="s">
        <v>1189</v>
      </c>
      <c r="C1314" s="112">
        <v>3</v>
      </c>
      <c r="D1314" s="283" t="s">
        <v>2743</v>
      </c>
      <c r="E1314" s="113">
        <f t="shared" si="111"/>
        <v>45726</v>
      </c>
      <c r="F1314" s="114">
        <v>45726</v>
      </c>
      <c r="G1314" s="347" t="s">
        <v>5242</v>
      </c>
      <c r="H1314" s="115" t="s">
        <v>1183</v>
      </c>
      <c r="I1314" s="129" t="s">
        <v>5314</v>
      </c>
      <c r="J1314" s="117"/>
      <c r="K1314" s="130" t="s">
        <v>5256</v>
      </c>
      <c r="L1314" s="203">
        <v>1</v>
      </c>
      <c r="M1314" s="241">
        <v>9782758556848</v>
      </c>
      <c r="N1314" s="186"/>
      <c r="O1314" s="212"/>
      <c r="P1314" s="228" t="s">
        <v>5231</v>
      </c>
      <c r="Q1314" s="176">
        <f t="shared" si="113"/>
        <v>6.9524499999999998</v>
      </c>
      <c r="R1314" s="177">
        <v>6.59</v>
      </c>
    </row>
    <row r="1315" spans="1:18" ht="40" customHeight="1" x14ac:dyDescent="1.05">
      <c r="A1315" s="28">
        <v>7</v>
      </c>
      <c r="B1315" s="270" t="s">
        <v>1190</v>
      </c>
      <c r="C1315" s="112">
        <v>4</v>
      </c>
      <c r="D1315" s="283" t="s">
        <v>2744</v>
      </c>
      <c r="E1315" s="113">
        <f t="shared" si="111"/>
        <v>45726</v>
      </c>
      <c r="F1315" s="114">
        <v>45726</v>
      </c>
      <c r="G1315" s="347" t="s">
        <v>5242</v>
      </c>
      <c r="H1315" s="115" t="s">
        <v>1183</v>
      </c>
      <c r="I1315" s="129" t="s">
        <v>5315</v>
      </c>
      <c r="J1315" s="117"/>
      <c r="K1315" s="130" t="s">
        <v>5257</v>
      </c>
      <c r="L1315" s="203">
        <v>1</v>
      </c>
      <c r="M1315" s="241">
        <v>9782758556855</v>
      </c>
      <c r="N1315" s="186"/>
      <c r="O1315" s="212"/>
      <c r="P1315" s="228" t="s">
        <v>5232</v>
      </c>
      <c r="Q1315" s="176">
        <f t="shared" si="113"/>
        <v>6.9524499999999998</v>
      </c>
      <c r="R1315" s="177">
        <v>6.59</v>
      </c>
    </row>
    <row r="1316" spans="1:18" ht="40" customHeight="1" x14ac:dyDescent="1.05">
      <c r="A1316" s="28">
        <v>14</v>
      </c>
      <c r="B1316" s="270" t="s">
        <v>2713</v>
      </c>
      <c r="C1316" s="112">
        <v>5</v>
      </c>
      <c r="D1316" s="283" t="s">
        <v>2745</v>
      </c>
      <c r="E1316" s="113">
        <f t="shared" si="111"/>
        <v>45726</v>
      </c>
      <c r="F1316" s="114">
        <v>45726</v>
      </c>
      <c r="G1316" s="347" t="s">
        <v>5242</v>
      </c>
      <c r="H1316" s="115" t="s">
        <v>1183</v>
      </c>
      <c r="I1316" s="129" t="s">
        <v>5316</v>
      </c>
      <c r="J1316" s="117"/>
      <c r="K1316" s="130" t="s">
        <v>5258</v>
      </c>
      <c r="L1316" s="203">
        <v>1</v>
      </c>
      <c r="M1316" s="241">
        <v>9782758556862</v>
      </c>
      <c r="N1316" s="186"/>
      <c r="O1316" s="212"/>
      <c r="P1316" s="228" t="s">
        <v>5233</v>
      </c>
      <c r="Q1316" s="176">
        <f t="shared" si="113"/>
        <v>6.9524499999999998</v>
      </c>
      <c r="R1316" s="177">
        <v>6.59</v>
      </c>
    </row>
    <row r="1317" spans="1:18" ht="40" customHeight="1" x14ac:dyDescent="1.05">
      <c r="A1317" s="28">
        <v>15</v>
      </c>
      <c r="B1317" s="270" t="s">
        <v>2713</v>
      </c>
      <c r="C1317" s="112">
        <v>5</v>
      </c>
      <c r="D1317" s="283" t="s">
        <v>2745</v>
      </c>
      <c r="E1317" s="113">
        <f t="shared" si="111"/>
        <v>45726</v>
      </c>
      <c r="F1317" s="114">
        <v>45726</v>
      </c>
      <c r="G1317" s="347" t="s">
        <v>5242</v>
      </c>
      <c r="H1317" s="115" t="s">
        <v>1183</v>
      </c>
      <c r="I1317" s="129" t="s">
        <v>5317</v>
      </c>
      <c r="J1317" s="117"/>
      <c r="K1317" s="130" t="s">
        <v>5259</v>
      </c>
      <c r="L1317" s="203">
        <v>1</v>
      </c>
      <c r="M1317" s="241">
        <v>9782758556879</v>
      </c>
      <c r="N1317" s="186"/>
      <c r="O1317" s="212"/>
      <c r="P1317" s="228" t="s">
        <v>5234</v>
      </c>
      <c r="Q1317" s="176">
        <f t="shared" si="113"/>
        <v>6.9524499999999998</v>
      </c>
      <c r="R1317" s="177">
        <v>6.59</v>
      </c>
    </row>
    <row r="1318" spans="1:18" ht="40" customHeight="1" x14ac:dyDescent="1.05">
      <c r="A1318" s="28">
        <v>16</v>
      </c>
      <c r="B1318" s="270" t="s">
        <v>2714</v>
      </c>
      <c r="C1318" s="112">
        <v>5</v>
      </c>
      <c r="D1318" s="283" t="s">
        <v>2746</v>
      </c>
      <c r="E1318" s="113">
        <f t="shared" si="111"/>
        <v>45726</v>
      </c>
      <c r="F1318" s="114">
        <v>45726</v>
      </c>
      <c r="G1318" s="347" t="s">
        <v>5242</v>
      </c>
      <c r="H1318" s="115" t="s">
        <v>1183</v>
      </c>
      <c r="I1318" s="129" t="s">
        <v>5318</v>
      </c>
      <c r="J1318" s="117"/>
      <c r="K1318" s="130" t="s">
        <v>5260</v>
      </c>
      <c r="L1318" s="203">
        <v>1</v>
      </c>
      <c r="M1318" s="241">
        <v>9782758556886</v>
      </c>
      <c r="N1318" s="186"/>
      <c r="O1318" s="212"/>
      <c r="P1318" s="228" t="s">
        <v>5235</v>
      </c>
      <c r="Q1318" s="176">
        <f t="shared" si="113"/>
        <v>6.9524499999999998</v>
      </c>
      <c r="R1318" s="177">
        <v>6.59</v>
      </c>
    </row>
    <row r="1319" spans="1:18" ht="40" customHeight="1" x14ac:dyDescent="1.05">
      <c r="A1319" s="28">
        <v>20</v>
      </c>
      <c r="B1319" s="270" t="s">
        <v>2714</v>
      </c>
      <c r="C1319" s="112">
        <v>5</v>
      </c>
      <c r="D1319" s="283" t="s">
        <v>2746</v>
      </c>
      <c r="E1319" s="113">
        <f t="shared" si="111"/>
        <v>45726</v>
      </c>
      <c r="F1319" s="114">
        <v>45726</v>
      </c>
      <c r="G1319" s="347" t="s">
        <v>5242</v>
      </c>
      <c r="H1319" s="115" t="s">
        <v>1183</v>
      </c>
      <c r="I1319" s="129" t="s">
        <v>5319</v>
      </c>
      <c r="J1319" s="117"/>
      <c r="K1319" s="130" t="s">
        <v>5261</v>
      </c>
      <c r="L1319" s="203">
        <v>1</v>
      </c>
      <c r="M1319" s="241">
        <v>9782758556893</v>
      </c>
      <c r="N1319" s="186"/>
      <c r="O1319" s="212"/>
      <c r="P1319" s="228" t="s">
        <v>5236</v>
      </c>
      <c r="Q1319" s="176">
        <f t="shared" si="113"/>
        <v>6.9524499999999998</v>
      </c>
      <c r="R1319" s="177">
        <v>6.59</v>
      </c>
    </row>
    <row r="1320" spans="1:18" ht="40" customHeight="1" x14ac:dyDescent="1.05">
      <c r="A1320" s="28">
        <v>19</v>
      </c>
      <c r="B1320" s="270" t="s">
        <v>2715</v>
      </c>
      <c r="C1320" s="112">
        <v>7</v>
      </c>
      <c r="D1320" s="283" t="s">
        <v>2747</v>
      </c>
      <c r="E1320" s="113">
        <f t="shared" si="111"/>
        <v>45726</v>
      </c>
      <c r="F1320" s="114">
        <v>45726</v>
      </c>
      <c r="G1320" s="347" t="s">
        <v>5242</v>
      </c>
      <c r="H1320" s="115" t="s">
        <v>1183</v>
      </c>
      <c r="I1320" s="129" t="s">
        <v>5320</v>
      </c>
      <c r="J1320" s="117"/>
      <c r="K1320" s="130" t="s">
        <v>5262</v>
      </c>
      <c r="L1320" s="203">
        <v>1</v>
      </c>
      <c r="M1320" s="241">
        <v>9782758556909</v>
      </c>
      <c r="N1320" s="186"/>
      <c r="O1320" s="212"/>
      <c r="P1320" s="228" t="s">
        <v>5237</v>
      </c>
      <c r="Q1320" s="176">
        <f t="shared" si="113"/>
        <v>6.9524499999999998</v>
      </c>
      <c r="R1320" s="177">
        <v>6.59</v>
      </c>
    </row>
    <row r="1321" spans="1:18" ht="40" customHeight="1" x14ac:dyDescent="1.05">
      <c r="A1321" s="28">
        <v>21</v>
      </c>
      <c r="B1321" s="270" t="s">
        <v>2716</v>
      </c>
      <c r="C1321" s="112">
        <v>7</v>
      </c>
      <c r="D1321" s="283" t="s">
        <v>2747</v>
      </c>
      <c r="E1321" s="113">
        <f t="shared" si="111"/>
        <v>45726</v>
      </c>
      <c r="F1321" s="114">
        <v>45726</v>
      </c>
      <c r="G1321" s="347" t="s">
        <v>5242</v>
      </c>
      <c r="H1321" s="115" t="s">
        <v>1183</v>
      </c>
      <c r="I1321" s="129" t="s">
        <v>5321</v>
      </c>
      <c r="J1321" s="117"/>
      <c r="K1321" s="130" t="s">
        <v>5263</v>
      </c>
      <c r="L1321" s="203">
        <v>1</v>
      </c>
      <c r="M1321" s="241">
        <v>9782758556916</v>
      </c>
      <c r="N1321" s="186"/>
      <c r="O1321" s="212"/>
      <c r="P1321" s="228" t="s">
        <v>5238</v>
      </c>
      <c r="Q1321" s="176">
        <f t="shared" si="113"/>
        <v>6.9524499999999998</v>
      </c>
      <c r="R1321" s="177">
        <v>6.59</v>
      </c>
    </row>
    <row r="1322" spans="1:18" ht="40" customHeight="1" x14ac:dyDescent="1.05">
      <c r="A1322" s="28">
        <v>21</v>
      </c>
      <c r="B1322" s="270" t="s">
        <v>1191</v>
      </c>
      <c r="C1322" s="112">
        <v>7</v>
      </c>
      <c r="D1322" s="283" t="s">
        <v>2748</v>
      </c>
      <c r="E1322" s="113">
        <f t="shared" si="111"/>
        <v>45726</v>
      </c>
      <c r="F1322" s="114">
        <v>45726</v>
      </c>
      <c r="G1322" s="347" t="s">
        <v>5242</v>
      </c>
      <c r="H1322" s="115" t="s">
        <v>1183</v>
      </c>
      <c r="I1322" s="129" t="s">
        <v>5322</v>
      </c>
      <c r="J1322" s="117"/>
      <c r="K1322" s="130" t="s">
        <v>5264</v>
      </c>
      <c r="L1322" s="203">
        <v>1</v>
      </c>
      <c r="M1322" s="241">
        <v>9782758556923</v>
      </c>
      <c r="N1322" s="186"/>
      <c r="O1322" s="212"/>
      <c r="P1322" s="228" t="s">
        <v>5239</v>
      </c>
      <c r="Q1322" s="176">
        <f t="shared" si="113"/>
        <v>6.9524499999999998</v>
      </c>
      <c r="R1322" s="177">
        <v>6.59</v>
      </c>
    </row>
    <row r="1323" spans="1:18" ht="40" customHeight="1" x14ac:dyDescent="1.05">
      <c r="A1323" s="28">
        <v>22</v>
      </c>
      <c r="B1323" s="272" t="s">
        <v>28</v>
      </c>
      <c r="C1323" s="112">
        <v>7</v>
      </c>
      <c r="D1323" s="268" t="s">
        <v>2727</v>
      </c>
      <c r="E1323" s="113">
        <f t="shared" si="111"/>
        <v>45726</v>
      </c>
      <c r="F1323" s="114">
        <v>45726</v>
      </c>
      <c r="G1323" s="347" t="s">
        <v>5242</v>
      </c>
      <c r="H1323" s="115" t="s">
        <v>1186</v>
      </c>
      <c r="I1323" s="129" t="s">
        <v>5323</v>
      </c>
      <c r="J1323" s="117"/>
      <c r="K1323" s="130" t="s">
        <v>5265</v>
      </c>
      <c r="L1323" s="203">
        <v>1</v>
      </c>
      <c r="M1323" s="241">
        <v>9782758556930</v>
      </c>
      <c r="N1323" s="186"/>
      <c r="O1323" s="212"/>
      <c r="P1323" s="228" t="s">
        <v>5240</v>
      </c>
      <c r="Q1323" s="176">
        <f t="shared" si="113"/>
        <v>6.9524499999999998</v>
      </c>
      <c r="R1323" s="177">
        <v>6.59</v>
      </c>
    </row>
    <row r="1324" spans="1:18" ht="40" customHeight="1" x14ac:dyDescent="1.05">
      <c r="A1324" s="28">
        <v>22</v>
      </c>
      <c r="B1324" s="272" t="s">
        <v>28</v>
      </c>
      <c r="C1324" s="112">
        <v>7</v>
      </c>
      <c r="D1324" s="268" t="s">
        <v>2727</v>
      </c>
      <c r="E1324" s="113">
        <f t="shared" si="111"/>
        <v>45796</v>
      </c>
      <c r="F1324" s="114">
        <v>45796</v>
      </c>
      <c r="G1324" s="351" t="s">
        <v>5242</v>
      </c>
      <c r="H1324" s="115" t="s">
        <v>1186</v>
      </c>
      <c r="I1324" s="131" t="s">
        <v>5301</v>
      </c>
      <c r="J1324" s="117"/>
      <c r="K1324" s="132" t="s">
        <v>5266</v>
      </c>
      <c r="L1324" s="203">
        <v>1</v>
      </c>
      <c r="M1324" s="241">
        <v>9782758556947</v>
      </c>
      <c r="N1324" s="186"/>
      <c r="O1324" s="212"/>
      <c r="P1324" s="228" t="s">
        <v>5300</v>
      </c>
      <c r="Q1324" s="176">
        <f t="shared" si="113"/>
        <v>5.0007000000000001</v>
      </c>
      <c r="R1324" s="177">
        <v>4.74</v>
      </c>
    </row>
    <row r="1325" spans="1:18" ht="40" customHeight="1" x14ac:dyDescent="0.35">
      <c r="A1325" s="28"/>
      <c r="B1325" s="272"/>
      <c r="C1325" s="112"/>
      <c r="D1325" s="284"/>
      <c r="E1325" s="105">
        <f t="shared" ref="E1325:E1334" si="114">SUM(F1325)</f>
        <v>0</v>
      </c>
      <c r="F1325" s="106"/>
      <c r="G1325" s="350"/>
      <c r="H1325" s="107"/>
      <c r="I1325" s="125"/>
      <c r="J1325" s="117"/>
      <c r="K1325" s="122" t="s">
        <v>1194</v>
      </c>
      <c r="L1325" s="109"/>
      <c r="M1325" s="242"/>
      <c r="N1325" s="110"/>
      <c r="O1325" s="111"/>
      <c r="P1325" s="227"/>
      <c r="Q1325" s="178"/>
      <c r="R1325" s="177"/>
    </row>
    <row r="1326" spans="1:18" ht="40" customHeight="1" x14ac:dyDescent="1.05">
      <c r="A1326" s="28" t="e">
        <v>#N/A</v>
      </c>
      <c r="B1326" s="270" t="s">
        <v>2720</v>
      </c>
      <c r="C1326" s="112" t="e">
        <v>#N/A</v>
      </c>
      <c r="D1326" s="285"/>
      <c r="E1326" s="137">
        <f t="shared" si="114"/>
        <v>45761</v>
      </c>
      <c r="F1326" s="133">
        <v>45761</v>
      </c>
      <c r="G1326" s="352" t="s">
        <v>3475</v>
      </c>
      <c r="H1326" s="126" t="s">
        <v>1195</v>
      </c>
      <c r="I1326" s="127" t="s">
        <v>1196</v>
      </c>
      <c r="J1326" s="117"/>
      <c r="K1326" s="128" t="s">
        <v>5268</v>
      </c>
      <c r="L1326" s="208">
        <v>35</v>
      </c>
      <c r="M1326" s="371">
        <v>9782758557791</v>
      </c>
      <c r="N1326" s="186"/>
      <c r="O1326" s="212"/>
      <c r="P1326" s="226" t="s">
        <v>5276</v>
      </c>
      <c r="Q1326" s="176">
        <f t="shared" ref="Q1326:Q1361" si="115">R1326*$R$2</f>
        <v>24.001249999999999</v>
      </c>
      <c r="R1326" s="177">
        <v>22.75</v>
      </c>
    </row>
    <row r="1327" spans="1:18" ht="40" customHeight="1" x14ac:dyDescent="1.05">
      <c r="A1327" s="28" t="e">
        <v>#N/A</v>
      </c>
      <c r="B1327" s="270" t="s">
        <v>2720</v>
      </c>
      <c r="C1327" s="112" t="e">
        <v>#N/A</v>
      </c>
      <c r="D1327" s="286"/>
      <c r="E1327" s="137">
        <f t="shared" si="114"/>
        <v>45761</v>
      </c>
      <c r="F1327" s="133">
        <v>45761</v>
      </c>
      <c r="G1327" s="352" t="s">
        <v>3475</v>
      </c>
      <c r="H1327" s="126" t="s">
        <v>1195</v>
      </c>
      <c r="I1327" s="127" t="s">
        <v>1197</v>
      </c>
      <c r="J1327" s="117"/>
      <c r="K1327" s="128" t="s">
        <v>5269</v>
      </c>
      <c r="L1327" s="208">
        <v>35</v>
      </c>
      <c r="M1327" s="371">
        <v>9782758557807</v>
      </c>
      <c r="N1327" s="186"/>
      <c r="O1327" s="212"/>
      <c r="P1327" s="226" t="s">
        <v>5277</v>
      </c>
      <c r="Q1327" s="176">
        <f t="shared" si="115"/>
        <v>24.001249999999999</v>
      </c>
      <c r="R1327" s="177">
        <v>22.75</v>
      </c>
    </row>
    <row r="1328" spans="1:18" ht="40" customHeight="1" x14ac:dyDescent="1.05">
      <c r="A1328" s="28" t="e">
        <v>#N/A</v>
      </c>
      <c r="B1328" s="270" t="s">
        <v>2720</v>
      </c>
      <c r="C1328" s="112" t="e">
        <v>#N/A</v>
      </c>
      <c r="D1328" s="286"/>
      <c r="E1328" s="137">
        <f t="shared" si="114"/>
        <v>45761</v>
      </c>
      <c r="F1328" s="133">
        <v>45761</v>
      </c>
      <c r="G1328" s="352" t="s">
        <v>3475</v>
      </c>
      <c r="H1328" s="126" t="s">
        <v>1195</v>
      </c>
      <c r="I1328" s="127" t="s">
        <v>1198</v>
      </c>
      <c r="J1328" s="117"/>
      <c r="K1328" s="128" t="s">
        <v>5270</v>
      </c>
      <c r="L1328" s="208">
        <v>35</v>
      </c>
      <c r="M1328" s="371">
        <v>9782758557814</v>
      </c>
      <c r="N1328" s="186"/>
      <c r="O1328" s="212"/>
      <c r="P1328" s="226" t="s">
        <v>5278</v>
      </c>
      <c r="Q1328" s="176">
        <f t="shared" si="115"/>
        <v>24.001249999999999</v>
      </c>
      <c r="R1328" s="177">
        <v>22.75</v>
      </c>
    </row>
    <row r="1329" spans="1:18" ht="40" customHeight="1" x14ac:dyDescent="1.05">
      <c r="A1329" s="28" t="e">
        <v>#N/A</v>
      </c>
      <c r="B1329" s="270" t="s">
        <v>2720</v>
      </c>
      <c r="C1329" s="112" t="e">
        <v>#N/A</v>
      </c>
      <c r="D1329" s="286"/>
      <c r="E1329" s="137">
        <f t="shared" si="114"/>
        <v>45761</v>
      </c>
      <c r="F1329" s="133">
        <v>45761</v>
      </c>
      <c r="G1329" s="352" t="s">
        <v>3475</v>
      </c>
      <c r="H1329" s="126" t="s">
        <v>1195</v>
      </c>
      <c r="I1329" s="127" t="s">
        <v>1199</v>
      </c>
      <c r="J1329" s="117"/>
      <c r="K1329" s="128" t="s">
        <v>5271</v>
      </c>
      <c r="L1329" s="208">
        <v>35</v>
      </c>
      <c r="M1329" s="371">
        <v>9782758557821</v>
      </c>
      <c r="N1329" s="186"/>
      <c r="O1329" s="212"/>
      <c r="P1329" s="226" t="s">
        <v>5279</v>
      </c>
      <c r="Q1329" s="176">
        <f t="shared" si="115"/>
        <v>24.001249999999999</v>
      </c>
      <c r="R1329" s="177">
        <v>22.75</v>
      </c>
    </row>
    <row r="1330" spans="1:18" ht="40" customHeight="1" x14ac:dyDescent="1.05">
      <c r="A1330" s="28" t="e">
        <v>#N/A</v>
      </c>
      <c r="B1330" s="270" t="s">
        <v>2720</v>
      </c>
      <c r="C1330" s="112" t="e">
        <v>#N/A</v>
      </c>
      <c r="D1330" s="286"/>
      <c r="E1330" s="137">
        <f t="shared" si="114"/>
        <v>45761</v>
      </c>
      <c r="F1330" s="133">
        <v>45761</v>
      </c>
      <c r="G1330" s="352" t="s">
        <v>3475</v>
      </c>
      <c r="H1330" s="126" t="s">
        <v>1195</v>
      </c>
      <c r="I1330" s="127" t="s">
        <v>1200</v>
      </c>
      <c r="J1330" s="117"/>
      <c r="K1330" s="128" t="s">
        <v>5272</v>
      </c>
      <c r="L1330" s="208">
        <v>21</v>
      </c>
      <c r="M1330" s="371">
        <v>9782758557838</v>
      </c>
      <c r="N1330" s="186"/>
      <c r="O1330" s="212"/>
      <c r="P1330" s="226" t="s">
        <v>5280</v>
      </c>
      <c r="Q1330" s="176">
        <f t="shared" si="115"/>
        <v>29.497799999999998</v>
      </c>
      <c r="R1330" s="177">
        <v>27.96</v>
      </c>
    </row>
    <row r="1331" spans="1:18" ht="40" customHeight="1" x14ac:dyDescent="1.05">
      <c r="A1331" s="28" t="e">
        <v>#N/A</v>
      </c>
      <c r="B1331" s="270" t="s">
        <v>2720</v>
      </c>
      <c r="C1331" s="112" t="e">
        <v>#N/A</v>
      </c>
      <c r="D1331" s="286"/>
      <c r="E1331" s="137">
        <f t="shared" si="114"/>
        <v>45761</v>
      </c>
      <c r="F1331" s="133">
        <v>45761</v>
      </c>
      <c r="G1331" s="352" t="s">
        <v>3475</v>
      </c>
      <c r="H1331" s="126" t="s">
        <v>1195</v>
      </c>
      <c r="I1331" s="127" t="s">
        <v>1201</v>
      </c>
      <c r="J1331" s="117"/>
      <c r="K1331" s="128" t="s">
        <v>5273</v>
      </c>
      <c r="L1331" s="208">
        <v>21</v>
      </c>
      <c r="M1331" s="371">
        <v>9782758557845</v>
      </c>
      <c r="N1331" s="186"/>
      <c r="O1331" s="212"/>
      <c r="P1331" s="226" t="s">
        <v>5281</v>
      </c>
      <c r="Q1331" s="176">
        <f t="shared" si="115"/>
        <v>29.497799999999998</v>
      </c>
      <c r="R1331" s="177">
        <v>27.96</v>
      </c>
    </row>
    <row r="1332" spans="1:18" ht="40" customHeight="1" x14ac:dyDescent="1.05">
      <c r="A1332" s="28" t="e">
        <v>#N/A</v>
      </c>
      <c r="B1332" s="270" t="s">
        <v>2720</v>
      </c>
      <c r="C1332" s="112" t="e">
        <v>#N/A</v>
      </c>
      <c r="D1332" s="286"/>
      <c r="E1332" s="137">
        <f t="shared" si="114"/>
        <v>45761</v>
      </c>
      <c r="F1332" s="133">
        <v>45761</v>
      </c>
      <c r="G1332" s="352" t="s">
        <v>3475</v>
      </c>
      <c r="H1332" s="126" t="s">
        <v>1195</v>
      </c>
      <c r="I1332" s="127" t="s">
        <v>1202</v>
      </c>
      <c r="J1332" s="117"/>
      <c r="K1332" s="128" t="s">
        <v>5274</v>
      </c>
      <c r="L1332" s="208">
        <v>21</v>
      </c>
      <c r="M1332" s="371">
        <v>9782758557852</v>
      </c>
      <c r="N1332" s="186"/>
      <c r="O1332" s="212"/>
      <c r="P1332" s="226" t="s">
        <v>5282</v>
      </c>
      <c r="Q1332" s="176">
        <f t="shared" si="115"/>
        <v>29.497799999999998</v>
      </c>
      <c r="R1332" s="177">
        <v>27.96</v>
      </c>
    </row>
    <row r="1333" spans="1:18" ht="40" customHeight="1" x14ac:dyDescent="1.05">
      <c r="A1333" s="28" t="e">
        <v>#N/A</v>
      </c>
      <c r="B1333" s="270" t="s">
        <v>2720</v>
      </c>
      <c r="C1333" s="112" t="e">
        <v>#N/A</v>
      </c>
      <c r="D1333" s="286"/>
      <c r="E1333" s="137">
        <f t="shared" si="114"/>
        <v>45761</v>
      </c>
      <c r="F1333" s="133">
        <v>45761</v>
      </c>
      <c r="G1333" s="352" t="s">
        <v>3475</v>
      </c>
      <c r="H1333" s="126" t="s">
        <v>1195</v>
      </c>
      <c r="I1333" s="127" t="s">
        <v>1203</v>
      </c>
      <c r="J1333" s="117"/>
      <c r="K1333" s="128" t="s">
        <v>5275</v>
      </c>
      <c r="L1333" s="208">
        <v>21</v>
      </c>
      <c r="M1333" s="371">
        <v>9782758557869</v>
      </c>
      <c r="N1333" s="186"/>
      <c r="O1333" s="212"/>
      <c r="P1333" s="226" t="s">
        <v>5283</v>
      </c>
      <c r="Q1333" s="176">
        <f t="shared" si="115"/>
        <v>29.497799999999998</v>
      </c>
      <c r="R1333" s="177">
        <v>27.96</v>
      </c>
    </row>
    <row r="1334" spans="1:18" ht="40" customHeight="1" x14ac:dyDescent="0.35">
      <c r="A1334" s="28"/>
      <c r="B1334" s="272"/>
      <c r="C1334" s="112"/>
      <c r="D1334" s="287"/>
      <c r="E1334" s="105">
        <f t="shared" si="114"/>
        <v>0</v>
      </c>
      <c r="F1334" s="106"/>
      <c r="G1334" s="350"/>
      <c r="H1334" s="107"/>
      <c r="I1334" s="125"/>
      <c r="J1334" s="117"/>
      <c r="K1334" s="122" t="s">
        <v>5243</v>
      </c>
      <c r="L1334" s="109"/>
      <c r="M1334" s="242"/>
      <c r="N1334" s="110"/>
      <c r="O1334" s="111"/>
      <c r="P1334" s="227"/>
      <c r="Q1334" s="178"/>
      <c r="R1334" s="177"/>
    </row>
    <row r="1335" spans="1:18" ht="40" customHeight="1" x14ac:dyDescent="1.05">
      <c r="A1335" s="28">
        <v>18</v>
      </c>
      <c r="B1335" s="272" t="s">
        <v>107</v>
      </c>
      <c r="C1335" s="112">
        <v>7</v>
      </c>
      <c r="D1335" s="288" t="s">
        <v>2631</v>
      </c>
      <c r="E1335" s="113">
        <f t="shared" ref="E1335:E1377" si="116">SUM(F1335)</f>
        <v>45061</v>
      </c>
      <c r="F1335" s="133">
        <v>45061</v>
      </c>
      <c r="G1335" s="347" t="s">
        <v>4664</v>
      </c>
      <c r="H1335" s="104" t="s">
        <v>1204</v>
      </c>
      <c r="I1335" s="134" t="s">
        <v>1205</v>
      </c>
      <c r="J1335" s="117"/>
      <c r="K1335" s="128" t="s">
        <v>4663</v>
      </c>
      <c r="L1335" s="207">
        <v>3</v>
      </c>
      <c r="M1335" s="338" t="s">
        <v>5119</v>
      </c>
      <c r="N1335" s="186"/>
      <c r="O1335" s="212"/>
      <c r="P1335" s="73" t="s">
        <v>2929</v>
      </c>
      <c r="Q1335" s="177">
        <f t="shared" si="115"/>
        <v>9.8009499999999985</v>
      </c>
      <c r="R1335" s="177">
        <v>9.2899999999999991</v>
      </c>
    </row>
    <row r="1336" spans="1:18" ht="40" customHeight="1" x14ac:dyDescent="1.05">
      <c r="A1336" s="28">
        <v>18</v>
      </c>
      <c r="B1336" s="272" t="s">
        <v>107</v>
      </c>
      <c r="C1336" s="112">
        <v>7</v>
      </c>
      <c r="D1336" s="288" t="s">
        <v>2286</v>
      </c>
      <c r="E1336" s="113">
        <f t="shared" si="116"/>
        <v>45061</v>
      </c>
      <c r="F1336" s="133">
        <v>45061</v>
      </c>
      <c r="G1336" s="347" t="s">
        <v>4664</v>
      </c>
      <c r="H1336" s="104" t="s">
        <v>1204</v>
      </c>
      <c r="I1336" s="134" t="s">
        <v>1206</v>
      </c>
      <c r="J1336" s="117"/>
      <c r="K1336" s="128" t="s">
        <v>4665</v>
      </c>
      <c r="L1336" s="207">
        <v>3</v>
      </c>
      <c r="M1336" s="338" t="s">
        <v>5120</v>
      </c>
      <c r="N1336" s="186"/>
      <c r="O1336" s="212"/>
      <c r="P1336" s="73" t="s">
        <v>2930</v>
      </c>
      <c r="Q1336" s="176">
        <f t="shared" si="115"/>
        <v>9.8009499999999985</v>
      </c>
      <c r="R1336" s="177">
        <v>9.2899999999999991</v>
      </c>
    </row>
    <row r="1337" spans="1:18" ht="40" customHeight="1" x14ac:dyDescent="1.05">
      <c r="A1337" s="28">
        <v>18</v>
      </c>
      <c r="B1337" s="272" t="s">
        <v>107</v>
      </c>
      <c r="C1337" s="112">
        <v>7</v>
      </c>
      <c r="D1337" s="288">
        <v>73</v>
      </c>
      <c r="E1337" s="113">
        <f t="shared" si="116"/>
        <v>45089</v>
      </c>
      <c r="F1337" s="133">
        <v>45089</v>
      </c>
      <c r="G1337" s="347" t="s">
        <v>4664</v>
      </c>
      <c r="H1337" s="104" t="s">
        <v>1204</v>
      </c>
      <c r="I1337" s="134" t="s">
        <v>1207</v>
      </c>
      <c r="J1337" s="117"/>
      <c r="K1337" s="128" t="s">
        <v>4666</v>
      </c>
      <c r="L1337" s="207">
        <v>3</v>
      </c>
      <c r="M1337" s="338" t="s">
        <v>5121</v>
      </c>
      <c r="N1337" s="186"/>
      <c r="O1337" s="212"/>
      <c r="P1337" s="73" t="s">
        <v>2949</v>
      </c>
      <c r="Q1337" s="176">
        <f t="shared" si="115"/>
        <v>9.8009499999999985</v>
      </c>
      <c r="R1337" s="177">
        <v>9.2899999999999991</v>
      </c>
    </row>
    <row r="1338" spans="1:18" ht="40" customHeight="1" x14ac:dyDescent="1.05">
      <c r="A1338" s="28">
        <v>21</v>
      </c>
      <c r="B1338" s="272" t="s">
        <v>26</v>
      </c>
      <c r="C1338" s="112">
        <v>7</v>
      </c>
      <c r="D1338" s="288" t="s">
        <v>2719</v>
      </c>
      <c r="E1338" s="113">
        <f t="shared" si="116"/>
        <v>45670</v>
      </c>
      <c r="F1338" s="133">
        <v>45670</v>
      </c>
      <c r="G1338" s="347" t="s">
        <v>4664</v>
      </c>
      <c r="H1338" s="104" t="s">
        <v>1204</v>
      </c>
      <c r="I1338" s="134" t="s">
        <v>1208</v>
      </c>
      <c r="J1338" s="117"/>
      <c r="K1338" s="128" t="s">
        <v>3195</v>
      </c>
      <c r="L1338" s="207">
        <v>3</v>
      </c>
      <c r="M1338" s="338" t="s">
        <v>5192</v>
      </c>
      <c r="N1338" s="186"/>
      <c r="O1338" s="212"/>
      <c r="P1338" s="73" t="s">
        <v>3331</v>
      </c>
      <c r="Q1338" s="176">
        <f t="shared" si="115"/>
        <v>9.8009499999999985</v>
      </c>
      <c r="R1338" s="177">
        <v>9.2899999999999991</v>
      </c>
    </row>
    <row r="1339" spans="1:18" ht="40" customHeight="1" x14ac:dyDescent="1.05">
      <c r="A1339" s="28">
        <v>21</v>
      </c>
      <c r="B1339" s="272" t="s">
        <v>26</v>
      </c>
      <c r="C1339" s="112">
        <v>7</v>
      </c>
      <c r="D1339" s="288">
        <v>5</v>
      </c>
      <c r="E1339" s="113">
        <f t="shared" si="116"/>
        <v>42101</v>
      </c>
      <c r="F1339" s="133">
        <v>42101</v>
      </c>
      <c r="G1339" s="347" t="s">
        <v>4664</v>
      </c>
      <c r="H1339" s="104" t="s">
        <v>1204</v>
      </c>
      <c r="I1339" s="134" t="s">
        <v>1209</v>
      </c>
      <c r="J1339" s="117"/>
      <c r="K1339" s="128" t="s">
        <v>4667</v>
      </c>
      <c r="L1339" s="207">
        <v>2</v>
      </c>
      <c r="M1339" s="338" t="s">
        <v>1839</v>
      </c>
      <c r="N1339" s="205"/>
      <c r="O1339" s="215"/>
      <c r="P1339" s="73" t="s">
        <v>1210</v>
      </c>
      <c r="Q1339" s="176">
        <f t="shared" si="115"/>
        <v>9.8009499999999985</v>
      </c>
      <c r="R1339" s="177">
        <v>9.2899999999999991</v>
      </c>
    </row>
    <row r="1340" spans="1:18" ht="40" customHeight="1" x14ac:dyDescent="1.05">
      <c r="A1340" s="28">
        <v>18</v>
      </c>
      <c r="B1340" s="272" t="s">
        <v>107</v>
      </c>
      <c r="C1340" s="112">
        <v>7</v>
      </c>
      <c r="D1340" s="288" t="s">
        <v>2749</v>
      </c>
      <c r="E1340" s="113">
        <f t="shared" si="116"/>
        <v>45404</v>
      </c>
      <c r="F1340" s="133">
        <v>45404</v>
      </c>
      <c r="G1340" s="347" t="s">
        <v>4664</v>
      </c>
      <c r="H1340" s="104" t="s">
        <v>1204</v>
      </c>
      <c r="I1340" s="134" t="s">
        <v>1211</v>
      </c>
      <c r="J1340" s="117"/>
      <c r="K1340" s="128" t="s">
        <v>4668</v>
      </c>
      <c r="L1340" s="207">
        <v>3</v>
      </c>
      <c r="M1340" s="338" t="s">
        <v>5122</v>
      </c>
      <c r="N1340" s="205"/>
      <c r="O1340" s="215"/>
      <c r="P1340" s="73" t="s">
        <v>3096</v>
      </c>
      <c r="Q1340" s="176">
        <f t="shared" si="115"/>
        <v>9.8009499999999985</v>
      </c>
      <c r="R1340" s="177">
        <v>9.2899999999999991</v>
      </c>
    </row>
    <row r="1341" spans="1:18" ht="40" customHeight="1" x14ac:dyDescent="1.05">
      <c r="A1341" s="28">
        <v>18</v>
      </c>
      <c r="B1341" s="272" t="s">
        <v>107</v>
      </c>
      <c r="C1341" s="112">
        <v>7</v>
      </c>
      <c r="D1341" s="288">
        <v>74</v>
      </c>
      <c r="E1341" s="113">
        <f t="shared" si="116"/>
        <v>43171</v>
      </c>
      <c r="F1341" s="133">
        <v>43171</v>
      </c>
      <c r="G1341" s="347" t="s">
        <v>4664</v>
      </c>
      <c r="H1341" s="104" t="s">
        <v>1204</v>
      </c>
      <c r="I1341" s="134" t="s">
        <v>1212</v>
      </c>
      <c r="J1341" s="117"/>
      <c r="K1341" s="128" t="s">
        <v>4669</v>
      </c>
      <c r="L1341" s="207">
        <v>2</v>
      </c>
      <c r="M1341" s="338" t="s">
        <v>1840</v>
      </c>
      <c r="N1341" s="205"/>
      <c r="O1341" s="215"/>
      <c r="P1341" s="73" t="s">
        <v>1213</v>
      </c>
      <c r="Q1341" s="176">
        <f t="shared" si="115"/>
        <v>9.8009499999999985</v>
      </c>
      <c r="R1341" s="177">
        <v>9.2899999999999991</v>
      </c>
    </row>
    <row r="1342" spans="1:18" ht="40" customHeight="1" x14ac:dyDescent="1.05">
      <c r="A1342" s="28">
        <v>21</v>
      </c>
      <c r="B1342" s="272" t="s">
        <v>26</v>
      </c>
      <c r="C1342" s="112">
        <v>7</v>
      </c>
      <c r="D1342" s="288" t="s">
        <v>2728</v>
      </c>
      <c r="E1342" s="113">
        <f t="shared" si="116"/>
        <v>45404</v>
      </c>
      <c r="F1342" s="133">
        <v>45404</v>
      </c>
      <c r="G1342" s="347" t="s">
        <v>4664</v>
      </c>
      <c r="H1342" s="104" t="s">
        <v>1204</v>
      </c>
      <c r="I1342" s="134" t="s">
        <v>1214</v>
      </c>
      <c r="J1342" s="117"/>
      <c r="K1342" s="128" t="s">
        <v>4670</v>
      </c>
      <c r="L1342" s="207">
        <v>3</v>
      </c>
      <c r="M1342" s="338" t="s">
        <v>5123</v>
      </c>
      <c r="N1342" s="205"/>
      <c r="O1342" s="215"/>
      <c r="P1342" s="73" t="s">
        <v>3097</v>
      </c>
      <c r="Q1342" s="176">
        <f t="shared" si="115"/>
        <v>9.8009499999999985</v>
      </c>
      <c r="R1342" s="177">
        <v>9.2899999999999991</v>
      </c>
    </row>
    <row r="1343" spans="1:18" ht="40" customHeight="1" x14ac:dyDescent="1.05">
      <c r="A1343" s="28">
        <v>21</v>
      </c>
      <c r="B1343" s="272" t="s">
        <v>26</v>
      </c>
      <c r="C1343" s="112">
        <v>7</v>
      </c>
      <c r="D1343" s="288" t="s">
        <v>2750</v>
      </c>
      <c r="E1343" s="113">
        <f t="shared" si="116"/>
        <v>42835</v>
      </c>
      <c r="F1343" s="133">
        <v>42835</v>
      </c>
      <c r="G1343" s="347" t="s">
        <v>4664</v>
      </c>
      <c r="H1343" s="104" t="s">
        <v>1204</v>
      </c>
      <c r="I1343" s="134" t="s">
        <v>1215</v>
      </c>
      <c r="J1343" s="117"/>
      <c r="K1343" s="128" t="s">
        <v>4671</v>
      </c>
      <c r="L1343" s="207">
        <v>2</v>
      </c>
      <c r="M1343" s="338" t="s">
        <v>1841</v>
      </c>
      <c r="N1343" s="204"/>
      <c r="O1343" s="215"/>
      <c r="P1343" s="73" t="s">
        <v>1216</v>
      </c>
      <c r="Q1343" s="176">
        <f t="shared" si="115"/>
        <v>9.8009499999999985</v>
      </c>
      <c r="R1343" s="177">
        <v>9.2899999999999991</v>
      </c>
    </row>
    <row r="1344" spans="1:18" ht="40" customHeight="1" x14ac:dyDescent="1.05">
      <c r="A1344" s="28">
        <v>20</v>
      </c>
      <c r="B1344" s="272" t="s">
        <v>136</v>
      </c>
      <c r="C1344" s="112">
        <v>7</v>
      </c>
      <c r="D1344" s="288" t="s">
        <v>2731</v>
      </c>
      <c r="E1344" s="113">
        <f t="shared" si="116"/>
        <v>45061</v>
      </c>
      <c r="F1344" s="133">
        <v>45061</v>
      </c>
      <c r="G1344" s="347" t="s">
        <v>4664</v>
      </c>
      <c r="H1344" s="104" t="s">
        <v>1204</v>
      </c>
      <c r="I1344" s="134" t="s">
        <v>1217</v>
      </c>
      <c r="J1344" s="117"/>
      <c r="K1344" s="128" t="s">
        <v>4672</v>
      </c>
      <c r="L1344" s="207">
        <v>3</v>
      </c>
      <c r="M1344" s="338" t="s">
        <v>5124</v>
      </c>
      <c r="N1344" s="186"/>
      <c r="O1344" s="212"/>
      <c r="P1344" s="73" t="s">
        <v>2931</v>
      </c>
      <c r="Q1344" s="176">
        <f t="shared" si="115"/>
        <v>9.8009499999999985</v>
      </c>
      <c r="R1344" s="177">
        <v>9.2899999999999991</v>
      </c>
    </row>
    <row r="1345" spans="1:18" ht="40" customHeight="1" x14ac:dyDescent="1.05">
      <c r="A1345" s="28">
        <v>18</v>
      </c>
      <c r="B1345" s="272" t="s">
        <v>107</v>
      </c>
      <c r="C1345" s="112">
        <v>7</v>
      </c>
      <c r="D1345" s="288" t="s">
        <v>2726</v>
      </c>
      <c r="E1345" s="113">
        <f t="shared" si="116"/>
        <v>45670</v>
      </c>
      <c r="F1345" s="133">
        <v>45670</v>
      </c>
      <c r="G1345" s="347" t="s">
        <v>4664</v>
      </c>
      <c r="H1345" s="104" t="s">
        <v>1204</v>
      </c>
      <c r="I1345" s="134" t="s">
        <v>1218</v>
      </c>
      <c r="J1345" s="117"/>
      <c r="K1345" s="128" t="s">
        <v>3196</v>
      </c>
      <c r="L1345" s="207">
        <v>3</v>
      </c>
      <c r="M1345" s="338" t="s">
        <v>5193</v>
      </c>
      <c r="N1345" s="186"/>
      <c r="O1345" s="212"/>
      <c r="P1345" s="73" t="s">
        <v>3332</v>
      </c>
      <c r="Q1345" s="176">
        <f t="shared" si="115"/>
        <v>9.8009499999999985</v>
      </c>
      <c r="R1345" s="177">
        <v>9.2899999999999991</v>
      </c>
    </row>
    <row r="1346" spans="1:18" ht="40" customHeight="1" x14ac:dyDescent="1.05">
      <c r="A1346" s="28">
        <v>21</v>
      </c>
      <c r="B1346" s="272" t="s">
        <v>26</v>
      </c>
      <c r="C1346" s="112">
        <v>7</v>
      </c>
      <c r="D1346" s="288" t="s">
        <v>2751</v>
      </c>
      <c r="E1346" s="113">
        <f t="shared" si="116"/>
        <v>45089</v>
      </c>
      <c r="F1346" s="133">
        <v>45089</v>
      </c>
      <c r="G1346" s="347" t="s">
        <v>4664</v>
      </c>
      <c r="H1346" s="104" t="s">
        <v>1204</v>
      </c>
      <c r="I1346" s="134" t="s">
        <v>1219</v>
      </c>
      <c r="J1346" s="117"/>
      <c r="K1346" s="128" t="s">
        <v>4673</v>
      </c>
      <c r="L1346" s="207">
        <v>3</v>
      </c>
      <c r="M1346" s="338" t="s">
        <v>5125</v>
      </c>
      <c r="N1346" s="186"/>
      <c r="O1346" s="212"/>
      <c r="P1346" s="73" t="s">
        <v>2950</v>
      </c>
      <c r="Q1346" s="176">
        <f t="shared" si="115"/>
        <v>9.8009499999999985</v>
      </c>
      <c r="R1346" s="177">
        <v>9.2899999999999991</v>
      </c>
    </row>
    <row r="1347" spans="1:18" ht="40" customHeight="1" x14ac:dyDescent="1.05">
      <c r="A1347" s="28">
        <v>18</v>
      </c>
      <c r="B1347" s="272" t="s">
        <v>107</v>
      </c>
      <c r="C1347" s="112">
        <v>7</v>
      </c>
      <c r="D1347" s="288">
        <v>7</v>
      </c>
      <c r="E1347" s="113">
        <f t="shared" si="116"/>
        <v>43171</v>
      </c>
      <c r="F1347" s="133">
        <v>43171</v>
      </c>
      <c r="G1347" s="347" t="s">
        <v>4664</v>
      </c>
      <c r="H1347" s="104" t="s">
        <v>1204</v>
      </c>
      <c r="I1347" s="134" t="s">
        <v>1220</v>
      </c>
      <c r="J1347" s="117"/>
      <c r="K1347" s="128" t="s">
        <v>4674</v>
      </c>
      <c r="L1347" s="207">
        <v>2</v>
      </c>
      <c r="M1347" s="338" t="s">
        <v>1842</v>
      </c>
      <c r="N1347" s="205"/>
      <c r="O1347" s="215"/>
      <c r="P1347" s="73" t="s">
        <v>1221</v>
      </c>
      <c r="Q1347" s="176">
        <f t="shared" si="115"/>
        <v>9.8009499999999985</v>
      </c>
      <c r="R1347" s="177">
        <v>9.2899999999999991</v>
      </c>
    </row>
    <row r="1348" spans="1:18" ht="40" customHeight="1" x14ac:dyDescent="1.05">
      <c r="A1348" s="28">
        <v>19</v>
      </c>
      <c r="B1348" s="272" t="s">
        <v>25</v>
      </c>
      <c r="C1348" s="112">
        <v>1</v>
      </c>
      <c r="D1348" s="288" t="s">
        <v>2752</v>
      </c>
      <c r="E1348" s="113">
        <f t="shared" si="116"/>
        <v>45061</v>
      </c>
      <c r="F1348" s="133">
        <v>45061</v>
      </c>
      <c r="G1348" s="347" t="s">
        <v>4664</v>
      </c>
      <c r="H1348" s="104" t="s">
        <v>1204</v>
      </c>
      <c r="I1348" s="134" t="s">
        <v>1222</v>
      </c>
      <c r="J1348" s="117"/>
      <c r="K1348" s="128" t="s">
        <v>4675</v>
      </c>
      <c r="L1348" s="207">
        <v>3</v>
      </c>
      <c r="M1348" s="338" t="s">
        <v>5126</v>
      </c>
      <c r="N1348" s="186"/>
      <c r="O1348" s="212"/>
      <c r="P1348" s="73" t="s">
        <v>2932</v>
      </c>
      <c r="Q1348" s="176">
        <f t="shared" si="115"/>
        <v>9.8009499999999985</v>
      </c>
      <c r="R1348" s="177">
        <v>9.2899999999999991</v>
      </c>
    </row>
    <row r="1349" spans="1:18" ht="40" customHeight="1" x14ac:dyDescent="1.05">
      <c r="A1349" s="28">
        <v>19</v>
      </c>
      <c r="B1349" s="272" t="s">
        <v>25</v>
      </c>
      <c r="C1349" s="112">
        <v>5</v>
      </c>
      <c r="D1349" s="288">
        <v>15</v>
      </c>
      <c r="E1349" s="113">
        <f t="shared" si="116"/>
        <v>42443</v>
      </c>
      <c r="F1349" s="133">
        <v>42443</v>
      </c>
      <c r="G1349" s="347" t="s">
        <v>4664</v>
      </c>
      <c r="H1349" s="104" t="s">
        <v>1204</v>
      </c>
      <c r="I1349" s="134" t="s">
        <v>1223</v>
      </c>
      <c r="J1349" s="117"/>
      <c r="K1349" s="128" t="s">
        <v>4676</v>
      </c>
      <c r="L1349" s="207">
        <v>2</v>
      </c>
      <c r="M1349" s="338" t="s">
        <v>1843</v>
      </c>
      <c r="N1349" s="204"/>
      <c r="O1349" s="215"/>
      <c r="P1349" s="73" t="s">
        <v>1224</v>
      </c>
      <c r="Q1349" s="176">
        <f t="shared" si="115"/>
        <v>9.8009499999999985</v>
      </c>
      <c r="R1349" s="177">
        <v>9.2899999999999991</v>
      </c>
    </row>
    <row r="1350" spans="1:18" ht="40" customHeight="1" x14ac:dyDescent="1.05">
      <c r="A1350" s="28">
        <v>13</v>
      </c>
      <c r="B1350" s="272" t="s">
        <v>58</v>
      </c>
      <c r="C1350" s="112">
        <v>3</v>
      </c>
      <c r="D1350" s="288">
        <v>56</v>
      </c>
      <c r="E1350" s="113">
        <f t="shared" si="116"/>
        <v>42443</v>
      </c>
      <c r="F1350" s="133">
        <v>42443</v>
      </c>
      <c r="G1350" s="347" t="s">
        <v>4664</v>
      </c>
      <c r="H1350" s="104" t="s">
        <v>1204</v>
      </c>
      <c r="I1350" s="134" t="s">
        <v>1225</v>
      </c>
      <c r="J1350" s="117"/>
      <c r="K1350" s="128" t="s">
        <v>4677</v>
      </c>
      <c r="L1350" s="207">
        <v>2</v>
      </c>
      <c r="M1350" s="338" t="s">
        <v>1844</v>
      </c>
      <c r="N1350" s="204"/>
      <c r="O1350" s="215"/>
      <c r="P1350" s="73" t="s">
        <v>1226</v>
      </c>
      <c r="Q1350" s="176">
        <f t="shared" si="115"/>
        <v>9.8009499999999985</v>
      </c>
      <c r="R1350" s="177">
        <v>9.2899999999999991</v>
      </c>
    </row>
    <row r="1351" spans="1:18" ht="40" customHeight="1" x14ac:dyDescent="1.05">
      <c r="A1351" s="28">
        <v>16</v>
      </c>
      <c r="B1351" s="272" t="s">
        <v>70</v>
      </c>
      <c r="C1351" s="112">
        <v>5</v>
      </c>
      <c r="D1351" s="288" t="s">
        <v>2620</v>
      </c>
      <c r="E1351" s="113">
        <f t="shared" si="116"/>
        <v>43997</v>
      </c>
      <c r="F1351" s="133">
        <v>43997</v>
      </c>
      <c r="G1351" s="347" t="s">
        <v>4664</v>
      </c>
      <c r="H1351" s="104" t="s">
        <v>1204</v>
      </c>
      <c r="I1351" s="134" t="s">
        <v>1227</v>
      </c>
      <c r="J1351" s="117"/>
      <c r="K1351" s="128" t="s">
        <v>4678</v>
      </c>
      <c r="L1351" s="207">
        <v>2</v>
      </c>
      <c r="M1351" s="338" t="s">
        <v>5127</v>
      </c>
      <c r="N1351" s="204"/>
      <c r="O1351" s="238"/>
      <c r="P1351" s="73" t="s">
        <v>2086</v>
      </c>
      <c r="Q1351" s="176">
        <f t="shared" si="115"/>
        <v>9.8009499999999985</v>
      </c>
      <c r="R1351" s="177">
        <v>9.2899999999999991</v>
      </c>
    </row>
    <row r="1352" spans="1:18" ht="40" customHeight="1" x14ac:dyDescent="1.05">
      <c r="A1352" s="28">
        <v>16</v>
      </c>
      <c r="B1352" s="272" t="s">
        <v>70</v>
      </c>
      <c r="C1352" s="112">
        <v>5</v>
      </c>
      <c r="D1352" s="288" t="s">
        <v>2621</v>
      </c>
      <c r="E1352" s="113">
        <f t="shared" si="116"/>
        <v>42443</v>
      </c>
      <c r="F1352" s="133">
        <v>42443</v>
      </c>
      <c r="G1352" s="347" t="s">
        <v>4664</v>
      </c>
      <c r="H1352" s="104" t="s">
        <v>1204</v>
      </c>
      <c r="I1352" s="134" t="s">
        <v>1228</v>
      </c>
      <c r="J1352" s="117"/>
      <c r="K1352" s="128" t="s">
        <v>4679</v>
      </c>
      <c r="L1352" s="207">
        <v>2</v>
      </c>
      <c r="M1352" s="338" t="s">
        <v>1845</v>
      </c>
      <c r="N1352" s="204"/>
      <c r="O1352" s="215"/>
      <c r="P1352" s="73" t="s">
        <v>1229</v>
      </c>
      <c r="Q1352" s="176">
        <f t="shared" si="115"/>
        <v>9.8009499999999985</v>
      </c>
      <c r="R1352" s="177">
        <v>9.2899999999999991</v>
      </c>
    </row>
    <row r="1353" spans="1:18" ht="40" customHeight="1" x14ac:dyDescent="1.05">
      <c r="A1353" s="28">
        <v>16</v>
      </c>
      <c r="B1353" s="272" t="s">
        <v>70</v>
      </c>
      <c r="C1353" s="112">
        <v>5</v>
      </c>
      <c r="D1353" s="288">
        <v>9</v>
      </c>
      <c r="E1353" s="113">
        <f t="shared" si="116"/>
        <v>43171</v>
      </c>
      <c r="F1353" s="133">
        <v>43171</v>
      </c>
      <c r="G1353" s="347" t="s">
        <v>4664</v>
      </c>
      <c r="H1353" s="104" t="s">
        <v>1204</v>
      </c>
      <c r="I1353" s="134" t="s">
        <v>1230</v>
      </c>
      <c r="J1353" s="117"/>
      <c r="K1353" s="128" t="s">
        <v>4680</v>
      </c>
      <c r="L1353" s="207">
        <v>2</v>
      </c>
      <c r="M1353" s="338" t="s">
        <v>1846</v>
      </c>
      <c r="N1353" s="205"/>
      <c r="O1353" s="215"/>
      <c r="P1353" s="73" t="s">
        <v>1231</v>
      </c>
      <c r="Q1353" s="176">
        <f t="shared" si="115"/>
        <v>9.8009499999999985</v>
      </c>
      <c r="R1353" s="177">
        <v>9.2899999999999991</v>
      </c>
    </row>
    <row r="1354" spans="1:18" ht="40" customHeight="1" x14ac:dyDescent="1.05">
      <c r="A1354" s="28">
        <v>20</v>
      </c>
      <c r="B1354" s="272" t="s">
        <v>136</v>
      </c>
      <c r="C1354" s="112">
        <v>5</v>
      </c>
      <c r="D1354" s="288">
        <v>66</v>
      </c>
      <c r="E1354" s="113">
        <f t="shared" si="116"/>
        <v>45670</v>
      </c>
      <c r="F1354" s="133">
        <v>45670</v>
      </c>
      <c r="G1354" s="347" t="s">
        <v>4664</v>
      </c>
      <c r="H1354" s="104" t="s">
        <v>1204</v>
      </c>
      <c r="I1354" s="134" t="s">
        <v>1232</v>
      </c>
      <c r="J1354" s="117"/>
      <c r="K1354" s="128" t="s">
        <v>3197</v>
      </c>
      <c r="L1354" s="207">
        <v>3</v>
      </c>
      <c r="M1354" s="338" t="s">
        <v>5194</v>
      </c>
      <c r="N1354" s="186"/>
      <c r="O1354" s="212"/>
      <c r="P1354" s="73" t="s">
        <v>3333</v>
      </c>
      <c r="Q1354" s="176">
        <f t="shared" si="115"/>
        <v>9.8009499999999985</v>
      </c>
      <c r="R1354" s="177">
        <v>9.2899999999999991</v>
      </c>
    </row>
    <row r="1355" spans="1:18" ht="40" customHeight="1" x14ac:dyDescent="1.05">
      <c r="A1355" s="28">
        <v>20</v>
      </c>
      <c r="B1355" s="272" t="s">
        <v>136</v>
      </c>
      <c r="C1355" s="112">
        <v>7</v>
      </c>
      <c r="D1355" s="288" t="s">
        <v>2753</v>
      </c>
      <c r="E1355" s="113">
        <f t="shared" si="116"/>
        <v>45404</v>
      </c>
      <c r="F1355" s="133">
        <v>45404</v>
      </c>
      <c r="G1355" s="347" t="s">
        <v>4664</v>
      </c>
      <c r="H1355" s="104" t="s">
        <v>1204</v>
      </c>
      <c r="I1355" s="134" t="s">
        <v>1233</v>
      </c>
      <c r="J1355" s="117"/>
      <c r="K1355" s="128" t="s">
        <v>4681</v>
      </c>
      <c r="L1355" s="207">
        <v>2</v>
      </c>
      <c r="M1355" s="338" t="s">
        <v>5128</v>
      </c>
      <c r="N1355" s="205"/>
      <c r="O1355" s="215"/>
      <c r="P1355" s="73" t="s">
        <v>3098</v>
      </c>
      <c r="Q1355" s="176">
        <f t="shared" si="115"/>
        <v>9.8009499999999985</v>
      </c>
      <c r="R1355" s="177">
        <v>9.2899999999999991</v>
      </c>
    </row>
    <row r="1356" spans="1:18" ht="40" customHeight="1" x14ac:dyDescent="1.05">
      <c r="A1356" s="28">
        <v>15</v>
      </c>
      <c r="B1356" s="272" t="s">
        <v>68</v>
      </c>
      <c r="C1356" s="112">
        <v>5</v>
      </c>
      <c r="D1356" s="288">
        <v>64</v>
      </c>
      <c r="E1356" s="113">
        <f t="shared" si="116"/>
        <v>44361</v>
      </c>
      <c r="F1356" s="133">
        <v>44361</v>
      </c>
      <c r="G1356" s="347" t="s">
        <v>4664</v>
      </c>
      <c r="H1356" s="104" t="s">
        <v>1204</v>
      </c>
      <c r="I1356" s="134" t="s">
        <v>1234</v>
      </c>
      <c r="J1356" s="117"/>
      <c r="K1356" s="128" t="s">
        <v>4682</v>
      </c>
      <c r="L1356" s="207">
        <v>2</v>
      </c>
      <c r="M1356" s="338" t="s">
        <v>5129</v>
      </c>
      <c r="N1356" s="204"/>
      <c r="O1356" s="238"/>
      <c r="P1356" s="73" t="s">
        <v>2227</v>
      </c>
      <c r="Q1356" s="176">
        <f t="shared" si="115"/>
        <v>9.8009499999999985</v>
      </c>
      <c r="R1356" s="177">
        <v>9.2899999999999991</v>
      </c>
    </row>
    <row r="1357" spans="1:18" ht="40" customHeight="1" x14ac:dyDescent="1.05">
      <c r="A1357" s="28">
        <v>13</v>
      </c>
      <c r="B1357" s="272" t="s">
        <v>58</v>
      </c>
      <c r="C1357" s="112">
        <v>3</v>
      </c>
      <c r="D1357" s="288">
        <v>29</v>
      </c>
      <c r="E1357" s="113">
        <f t="shared" si="116"/>
        <v>44599</v>
      </c>
      <c r="F1357" s="133">
        <v>44599</v>
      </c>
      <c r="G1357" s="347" t="s">
        <v>4664</v>
      </c>
      <c r="H1357" s="104" t="s">
        <v>1204</v>
      </c>
      <c r="I1357" s="134" t="s">
        <v>1235</v>
      </c>
      <c r="J1357" s="117"/>
      <c r="K1357" s="128" t="s">
        <v>4683</v>
      </c>
      <c r="L1357" s="207">
        <v>2</v>
      </c>
      <c r="M1357" s="338" t="s">
        <v>5130</v>
      </c>
      <c r="N1357" s="204"/>
      <c r="O1357" s="238"/>
      <c r="P1357" s="73" t="s">
        <v>2243</v>
      </c>
      <c r="Q1357" s="176">
        <f t="shared" si="115"/>
        <v>9.8009499999999985</v>
      </c>
      <c r="R1357" s="177">
        <v>9.2899999999999991</v>
      </c>
    </row>
    <row r="1358" spans="1:18" ht="40" customHeight="1" x14ac:dyDescent="1.05">
      <c r="A1358" s="28">
        <v>7</v>
      </c>
      <c r="B1358" s="272" t="s">
        <v>50</v>
      </c>
      <c r="C1358" s="112">
        <v>1</v>
      </c>
      <c r="D1358" s="288" t="s">
        <v>2754</v>
      </c>
      <c r="E1358" s="113">
        <f t="shared" si="116"/>
        <v>43535</v>
      </c>
      <c r="F1358" s="133">
        <v>43535</v>
      </c>
      <c r="G1358" s="347" t="s">
        <v>4664</v>
      </c>
      <c r="H1358" s="104" t="s">
        <v>1204</v>
      </c>
      <c r="I1358" s="134" t="s">
        <v>1236</v>
      </c>
      <c r="J1358" s="117"/>
      <c r="K1358" s="128" t="s">
        <v>4684</v>
      </c>
      <c r="L1358" s="207">
        <v>2</v>
      </c>
      <c r="M1358" s="338" t="s">
        <v>1237</v>
      </c>
      <c r="N1358" s="204"/>
      <c r="O1358" s="216"/>
      <c r="P1358" s="73" t="s">
        <v>1238</v>
      </c>
      <c r="Q1358" s="176">
        <f t="shared" si="115"/>
        <v>9.8009499999999985</v>
      </c>
      <c r="R1358" s="177">
        <v>9.2899999999999991</v>
      </c>
    </row>
    <row r="1359" spans="1:18" ht="40" customHeight="1" x14ac:dyDescent="1.05">
      <c r="A1359" s="28">
        <v>16</v>
      </c>
      <c r="B1359" s="272" t="s">
        <v>70</v>
      </c>
      <c r="C1359" s="112">
        <v>5</v>
      </c>
      <c r="D1359" s="288" t="s">
        <v>2755</v>
      </c>
      <c r="E1359" s="113">
        <f t="shared" si="116"/>
        <v>45404</v>
      </c>
      <c r="F1359" s="133">
        <v>45404</v>
      </c>
      <c r="G1359" s="347" t="s">
        <v>4664</v>
      </c>
      <c r="H1359" s="104" t="s">
        <v>1204</v>
      </c>
      <c r="I1359" s="134" t="s">
        <v>1239</v>
      </c>
      <c r="J1359" s="117"/>
      <c r="K1359" s="128" t="s">
        <v>4685</v>
      </c>
      <c r="L1359" s="207">
        <v>2</v>
      </c>
      <c r="M1359" s="338" t="s">
        <v>5131</v>
      </c>
      <c r="N1359" s="205"/>
      <c r="O1359" s="215"/>
      <c r="P1359" s="73" t="s">
        <v>3099</v>
      </c>
      <c r="Q1359" s="176">
        <f t="shared" si="115"/>
        <v>9.8009499999999985</v>
      </c>
      <c r="R1359" s="177">
        <v>9.2899999999999991</v>
      </c>
    </row>
    <row r="1360" spans="1:18" ht="40" customHeight="1" x14ac:dyDescent="1.05">
      <c r="A1360" s="28">
        <v>10</v>
      </c>
      <c r="B1360" s="272" t="s">
        <v>17</v>
      </c>
      <c r="C1360" s="112">
        <v>4</v>
      </c>
      <c r="D1360" s="288" t="s">
        <v>2756</v>
      </c>
      <c r="E1360" s="113">
        <f t="shared" si="116"/>
        <v>43997</v>
      </c>
      <c r="F1360" s="133">
        <v>43997</v>
      </c>
      <c r="G1360" s="347" t="s">
        <v>4664</v>
      </c>
      <c r="H1360" s="104" t="s">
        <v>1204</v>
      </c>
      <c r="I1360" s="134" t="s">
        <v>1240</v>
      </c>
      <c r="J1360" s="117"/>
      <c r="K1360" s="128" t="s">
        <v>4686</v>
      </c>
      <c r="L1360" s="207">
        <v>2</v>
      </c>
      <c r="M1360" s="338" t="s">
        <v>2087</v>
      </c>
      <c r="N1360" s="204"/>
      <c r="O1360" s="238"/>
      <c r="P1360" s="73" t="s">
        <v>2088</v>
      </c>
      <c r="Q1360" s="176">
        <f t="shared" si="115"/>
        <v>9.8009499999999985</v>
      </c>
      <c r="R1360" s="177">
        <v>9.2899999999999991</v>
      </c>
    </row>
    <row r="1361" spans="1:18" ht="40" customHeight="1" x14ac:dyDescent="1.05">
      <c r="A1361" s="28">
        <v>10</v>
      </c>
      <c r="B1361" s="272" t="s">
        <v>17</v>
      </c>
      <c r="C1361" s="112">
        <v>4</v>
      </c>
      <c r="D1361" s="288" t="s">
        <v>2757</v>
      </c>
      <c r="E1361" s="113">
        <f t="shared" si="116"/>
        <v>43997</v>
      </c>
      <c r="F1361" s="133">
        <v>43997</v>
      </c>
      <c r="G1361" s="347" t="s">
        <v>4664</v>
      </c>
      <c r="H1361" s="104" t="s">
        <v>1204</v>
      </c>
      <c r="I1361" s="134" t="s">
        <v>1241</v>
      </c>
      <c r="J1361" s="117"/>
      <c r="K1361" s="128" t="s">
        <v>4687</v>
      </c>
      <c r="L1361" s="207">
        <v>2</v>
      </c>
      <c r="M1361" s="338" t="s">
        <v>2089</v>
      </c>
      <c r="N1361" s="204"/>
      <c r="O1361" s="238"/>
      <c r="P1361" s="73" t="s">
        <v>2090</v>
      </c>
      <c r="Q1361" s="176">
        <f t="shared" si="115"/>
        <v>9.8009499999999985</v>
      </c>
      <c r="R1361" s="177">
        <v>9.2899999999999991</v>
      </c>
    </row>
    <row r="1362" spans="1:18" ht="40" customHeight="1" x14ac:dyDescent="1.05">
      <c r="A1362" s="28">
        <v>22</v>
      </c>
      <c r="B1362" s="272" t="s">
        <v>28</v>
      </c>
      <c r="C1362" s="112">
        <v>7</v>
      </c>
      <c r="D1362" s="288" t="s">
        <v>109</v>
      </c>
      <c r="E1362" s="113">
        <f t="shared" si="116"/>
        <v>43605</v>
      </c>
      <c r="F1362" s="133">
        <v>43605</v>
      </c>
      <c r="G1362" s="347" t="s">
        <v>4664</v>
      </c>
      <c r="H1362" s="104" t="s">
        <v>1204</v>
      </c>
      <c r="I1362" s="134" t="s">
        <v>1242</v>
      </c>
      <c r="J1362" s="117"/>
      <c r="K1362" s="128" t="s">
        <v>4688</v>
      </c>
      <c r="L1362" s="207">
        <v>2</v>
      </c>
      <c r="M1362" s="338" t="s">
        <v>1847</v>
      </c>
      <c r="N1362" s="204"/>
      <c r="O1362" s="216"/>
      <c r="P1362" s="73" t="s">
        <v>1243</v>
      </c>
      <c r="Q1362" s="176">
        <f t="shared" ref="Q1362:Q1373" si="117">R1362*$R$2</f>
        <v>9.8009499999999985</v>
      </c>
      <c r="R1362" s="177">
        <v>9.2899999999999991</v>
      </c>
    </row>
    <row r="1363" spans="1:18" ht="40" customHeight="1" x14ac:dyDescent="1.05">
      <c r="A1363" s="28">
        <v>22</v>
      </c>
      <c r="B1363" s="272" t="s">
        <v>28</v>
      </c>
      <c r="C1363" s="112">
        <v>7</v>
      </c>
      <c r="D1363" s="288" t="s">
        <v>109</v>
      </c>
      <c r="E1363" s="113">
        <f t="shared" si="116"/>
        <v>43605</v>
      </c>
      <c r="F1363" s="133">
        <v>43605</v>
      </c>
      <c r="G1363" s="347" t="s">
        <v>4664</v>
      </c>
      <c r="H1363" s="104" t="s">
        <v>1204</v>
      </c>
      <c r="I1363" s="134" t="s">
        <v>1244</v>
      </c>
      <c r="J1363" s="117"/>
      <c r="K1363" s="128" t="s">
        <v>4689</v>
      </c>
      <c r="L1363" s="207">
        <v>2</v>
      </c>
      <c r="M1363" s="338" t="s">
        <v>1848</v>
      </c>
      <c r="N1363" s="204"/>
      <c r="O1363" s="216"/>
      <c r="P1363" s="73" t="s">
        <v>1245</v>
      </c>
      <c r="Q1363" s="176">
        <f t="shared" si="117"/>
        <v>9.8009499999999985</v>
      </c>
      <c r="R1363" s="177">
        <v>9.2899999999999991</v>
      </c>
    </row>
    <row r="1364" spans="1:18" ht="40" customHeight="1" x14ac:dyDescent="1.05">
      <c r="A1364" s="28">
        <v>22</v>
      </c>
      <c r="B1364" s="272" t="s">
        <v>28</v>
      </c>
      <c r="C1364" s="112">
        <v>7</v>
      </c>
      <c r="D1364" s="288" t="s">
        <v>108</v>
      </c>
      <c r="E1364" s="113">
        <f t="shared" si="116"/>
        <v>43605</v>
      </c>
      <c r="F1364" s="133">
        <v>43605</v>
      </c>
      <c r="G1364" s="347" t="s">
        <v>4664</v>
      </c>
      <c r="H1364" s="104" t="s">
        <v>1204</v>
      </c>
      <c r="I1364" s="134" t="s">
        <v>1246</v>
      </c>
      <c r="J1364" s="117"/>
      <c r="K1364" s="128" t="s">
        <v>4690</v>
      </c>
      <c r="L1364" s="207">
        <v>2</v>
      </c>
      <c r="M1364" s="338" t="s">
        <v>1849</v>
      </c>
      <c r="N1364" s="204"/>
      <c r="O1364" s="216"/>
      <c r="P1364" s="73" t="s">
        <v>1247</v>
      </c>
      <c r="Q1364" s="176">
        <f t="shared" si="117"/>
        <v>9.8009499999999985</v>
      </c>
      <c r="R1364" s="177">
        <v>9.2899999999999991</v>
      </c>
    </row>
    <row r="1365" spans="1:18" ht="40" customHeight="1" x14ac:dyDescent="1.05">
      <c r="A1365" s="28">
        <v>18</v>
      </c>
      <c r="B1365" s="272" t="s">
        <v>107</v>
      </c>
      <c r="C1365" s="112">
        <v>7</v>
      </c>
      <c r="D1365" s="288" t="s">
        <v>2719</v>
      </c>
      <c r="E1365" s="113">
        <f t="shared" si="116"/>
        <v>44599</v>
      </c>
      <c r="F1365" s="133">
        <v>44599</v>
      </c>
      <c r="G1365" s="347" t="s">
        <v>4664</v>
      </c>
      <c r="H1365" s="104" t="s">
        <v>1204</v>
      </c>
      <c r="I1365" s="134" t="s">
        <v>1248</v>
      </c>
      <c r="J1365" s="117"/>
      <c r="K1365" s="128" t="s">
        <v>4691</v>
      </c>
      <c r="L1365" s="207">
        <v>2</v>
      </c>
      <c r="M1365" s="338" t="s">
        <v>5132</v>
      </c>
      <c r="N1365" s="205"/>
      <c r="O1365" s="215"/>
      <c r="P1365" s="73" t="s">
        <v>2244</v>
      </c>
      <c r="Q1365" s="176">
        <f t="shared" si="117"/>
        <v>9.8009499999999985</v>
      </c>
      <c r="R1365" s="177">
        <v>9.2899999999999991</v>
      </c>
    </row>
    <row r="1366" spans="1:18" ht="40" customHeight="1" x14ac:dyDescent="1.05">
      <c r="A1366" s="28">
        <v>21</v>
      </c>
      <c r="B1366" s="272" t="s">
        <v>26</v>
      </c>
      <c r="C1366" s="112">
        <v>7</v>
      </c>
      <c r="D1366" s="288" t="s">
        <v>2759</v>
      </c>
      <c r="E1366" s="113">
        <f t="shared" si="116"/>
        <v>43997</v>
      </c>
      <c r="F1366" s="133">
        <v>43997</v>
      </c>
      <c r="G1366" s="347" t="s">
        <v>4664</v>
      </c>
      <c r="H1366" s="104" t="s">
        <v>1204</v>
      </c>
      <c r="I1366" s="134" t="s">
        <v>1249</v>
      </c>
      <c r="J1366" s="117"/>
      <c r="K1366" s="128" t="s">
        <v>4692</v>
      </c>
      <c r="L1366" s="207">
        <v>2</v>
      </c>
      <c r="M1366" s="338" t="s">
        <v>2091</v>
      </c>
      <c r="N1366" s="204"/>
      <c r="O1366" s="238"/>
      <c r="P1366" s="73" t="s">
        <v>2104</v>
      </c>
      <c r="Q1366" s="176">
        <f t="shared" si="117"/>
        <v>9.8009499999999985</v>
      </c>
      <c r="R1366" s="177">
        <v>9.2899999999999991</v>
      </c>
    </row>
    <row r="1367" spans="1:18" ht="40" customHeight="1" x14ac:dyDescent="1.05">
      <c r="A1367" s="28">
        <v>21</v>
      </c>
      <c r="B1367" s="272" t="s">
        <v>26</v>
      </c>
      <c r="C1367" s="112">
        <v>7</v>
      </c>
      <c r="D1367" s="288" t="s">
        <v>2724</v>
      </c>
      <c r="E1367" s="113">
        <f t="shared" si="116"/>
        <v>43997</v>
      </c>
      <c r="F1367" s="133">
        <v>43997</v>
      </c>
      <c r="G1367" s="347" t="s">
        <v>4664</v>
      </c>
      <c r="H1367" s="104" t="s">
        <v>1204</v>
      </c>
      <c r="I1367" s="134" t="s">
        <v>1250</v>
      </c>
      <c r="J1367" s="117"/>
      <c r="K1367" s="128" t="s">
        <v>4693</v>
      </c>
      <c r="L1367" s="207">
        <v>2</v>
      </c>
      <c r="M1367" s="338" t="s">
        <v>2092</v>
      </c>
      <c r="N1367" s="204"/>
      <c r="O1367" s="238"/>
      <c r="P1367" s="73" t="s">
        <v>2105</v>
      </c>
      <c r="Q1367" s="176">
        <f t="shared" si="117"/>
        <v>9.8009499999999985</v>
      </c>
      <c r="R1367" s="177">
        <v>9.2899999999999991</v>
      </c>
    </row>
    <row r="1368" spans="1:18" ht="40" customHeight="1" x14ac:dyDescent="1.05">
      <c r="A1368" s="28">
        <v>21</v>
      </c>
      <c r="B1368" s="272" t="s">
        <v>26</v>
      </c>
      <c r="C1368" s="112">
        <v>7</v>
      </c>
      <c r="D1368" s="288" t="s">
        <v>2725</v>
      </c>
      <c r="E1368" s="113">
        <f t="shared" si="116"/>
        <v>45670</v>
      </c>
      <c r="F1368" s="133">
        <v>45670</v>
      </c>
      <c r="G1368" s="347" t="s">
        <v>4664</v>
      </c>
      <c r="H1368" s="104" t="s">
        <v>1204</v>
      </c>
      <c r="I1368" s="134" t="s">
        <v>1251</v>
      </c>
      <c r="J1368" s="117"/>
      <c r="K1368" s="128" t="s">
        <v>3198</v>
      </c>
      <c r="L1368" s="207">
        <v>2</v>
      </c>
      <c r="M1368" s="338" t="s">
        <v>5195</v>
      </c>
      <c r="N1368" s="186"/>
      <c r="O1368" s="212"/>
      <c r="P1368" s="73" t="s">
        <v>3334</v>
      </c>
      <c r="Q1368" s="176">
        <f t="shared" si="117"/>
        <v>9.8009499999999985</v>
      </c>
      <c r="R1368" s="177">
        <v>9.2899999999999991</v>
      </c>
    </row>
    <row r="1369" spans="1:18" ht="40" customHeight="1" x14ac:dyDescent="1.05">
      <c r="A1369" s="28">
        <v>3</v>
      </c>
      <c r="B1369" s="272" t="s">
        <v>42</v>
      </c>
      <c r="C1369" s="112">
        <v>1</v>
      </c>
      <c r="D1369" s="288">
        <v>80</v>
      </c>
      <c r="E1369" s="113">
        <f t="shared" si="116"/>
        <v>44361</v>
      </c>
      <c r="F1369" s="133">
        <v>44361</v>
      </c>
      <c r="G1369" s="347" t="s">
        <v>4664</v>
      </c>
      <c r="H1369" s="104" t="s">
        <v>1204</v>
      </c>
      <c r="I1369" s="134" t="s">
        <v>1252</v>
      </c>
      <c r="J1369" s="117"/>
      <c r="K1369" s="128" t="s">
        <v>4694</v>
      </c>
      <c r="L1369" s="207">
        <v>2</v>
      </c>
      <c r="M1369" s="338" t="s">
        <v>5133</v>
      </c>
      <c r="N1369" s="204"/>
      <c r="O1369" s="238"/>
      <c r="P1369" s="73" t="s">
        <v>2228</v>
      </c>
      <c r="Q1369" s="176">
        <f t="shared" si="117"/>
        <v>9.8009499999999985</v>
      </c>
      <c r="R1369" s="177">
        <v>9.2899999999999991</v>
      </c>
    </row>
    <row r="1370" spans="1:18" ht="40" customHeight="1" x14ac:dyDescent="1.05">
      <c r="A1370" s="28">
        <v>13</v>
      </c>
      <c r="B1370" s="272" t="s">
        <v>58</v>
      </c>
      <c r="C1370" s="112">
        <v>3</v>
      </c>
      <c r="D1370" s="288" t="s">
        <v>2758</v>
      </c>
      <c r="E1370" s="113">
        <f t="shared" si="116"/>
        <v>44599</v>
      </c>
      <c r="F1370" s="133">
        <v>44599</v>
      </c>
      <c r="G1370" s="347" t="s">
        <v>4664</v>
      </c>
      <c r="H1370" s="104" t="s">
        <v>1204</v>
      </c>
      <c r="I1370" s="134" t="s">
        <v>1253</v>
      </c>
      <c r="J1370" s="117"/>
      <c r="K1370" s="128" t="s">
        <v>4695</v>
      </c>
      <c r="L1370" s="207">
        <v>2</v>
      </c>
      <c r="M1370" s="338" t="s">
        <v>5134</v>
      </c>
      <c r="N1370" s="204"/>
      <c r="O1370" s="238"/>
      <c r="P1370" s="73" t="s">
        <v>2245</v>
      </c>
      <c r="Q1370" s="176">
        <f t="shared" si="117"/>
        <v>9.8009499999999985</v>
      </c>
      <c r="R1370" s="177">
        <v>9.2899999999999991</v>
      </c>
    </row>
    <row r="1371" spans="1:18" ht="40" customHeight="1" x14ac:dyDescent="1.05">
      <c r="A1371" s="28">
        <v>14</v>
      </c>
      <c r="B1371" s="272" t="s">
        <v>60</v>
      </c>
      <c r="C1371" s="112">
        <v>5</v>
      </c>
      <c r="D1371" s="288" t="s">
        <v>2760</v>
      </c>
      <c r="E1371" s="113">
        <f t="shared" si="116"/>
        <v>42051</v>
      </c>
      <c r="F1371" s="133">
        <v>42051</v>
      </c>
      <c r="G1371" s="347" t="s">
        <v>4664</v>
      </c>
      <c r="H1371" s="104" t="s">
        <v>1204</v>
      </c>
      <c r="I1371" s="134" t="s">
        <v>1254</v>
      </c>
      <c r="J1371" s="117"/>
      <c r="K1371" s="128" t="s">
        <v>4696</v>
      </c>
      <c r="L1371" s="207">
        <v>1</v>
      </c>
      <c r="M1371" s="338" t="s">
        <v>1850</v>
      </c>
      <c r="N1371" s="205"/>
      <c r="O1371" s="215"/>
      <c r="P1371" s="73" t="s">
        <v>1255</v>
      </c>
      <c r="Q1371" s="176">
        <f t="shared" si="117"/>
        <v>9.8009499999999985</v>
      </c>
      <c r="R1371" s="177">
        <v>9.2899999999999991</v>
      </c>
    </row>
    <row r="1372" spans="1:18" ht="40" customHeight="1" x14ac:dyDescent="1.05">
      <c r="A1372" s="28">
        <v>2</v>
      </c>
      <c r="B1372" s="272" t="s">
        <v>40</v>
      </c>
      <c r="C1372" s="112">
        <v>4</v>
      </c>
      <c r="D1372" s="288" t="s">
        <v>2761</v>
      </c>
      <c r="E1372" s="113">
        <f t="shared" si="116"/>
        <v>42443</v>
      </c>
      <c r="F1372" s="133">
        <v>42443</v>
      </c>
      <c r="G1372" s="347" t="s">
        <v>4664</v>
      </c>
      <c r="H1372" s="104" t="s">
        <v>1204</v>
      </c>
      <c r="I1372" s="134" t="s">
        <v>1256</v>
      </c>
      <c r="J1372" s="117"/>
      <c r="K1372" s="128" t="s">
        <v>4697</v>
      </c>
      <c r="L1372" s="207">
        <v>1</v>
      </c>
      <c r="M1372" s="338" t="s">
        <v>1851</v>
      </c>
      <c r="N1372" s="205"/>
      <c r="O1372" s="215"/>
      <c r="P1372" s="73" t="s">
        <v>1257</v>
      </c>
      <c r="Q1372" s="176">
        <f t="shared" si="117"/>
        <v>9.8009499999999985</v>
      </c>
      <c r="R1372" s="177">
        <v>9.2899999999999991</v>
      </c>
    </row>
    <row r="1373" spans="1:18" ht="40" customHeight="1" x14ac:dyDescent="1.05">
      <c r="A1373" s="28">
        <v>18</v>
      </c>
      <c r="B1373" s="272" t="s">
        <v>107</v>
      </c>
      <c r="C1373" s="112">
        <v>7</v>
      </c>
      <c r="D1373" s="288" t="s">
        <v>2762</v>
      </c>
      <c r="E1373" s="113">
        <f t="shared" si="116"/>
        <v>42807</v>
      </c>
      <c r="F1373" s="133">
        <v>42807</v>
      </c>
      <c r="G1373" s="347" t="s">
        <v>4664</v>
      </c>
      <c r="H1373" s="104" t="s">
        <v>1204</v>
      </c>
      <c r="I1373" s="134" t="s">
        <v>1258</v>
      </c>
      <c r="J1373" s="117"/>
      <c r="K1373" s="128" t="s">
        <v>4698</v>
      </c>
      <c r="L1373" s="207">
        <v>1</v>
      </c>
      <c r="M1373" s="338" t="s">
        <v>1852</v>
      </c>
      <c r="N1373" s="204"/>
      <c r="O1373" s="215"/>
      <c r="P1373" s="73" t="s">
        <v>1259</v>
      </c>
      <c r="Q1373" s="176">
        <f t="shared" si="117"/>
        <v>9.8009499999999985</v>
      </c>
      <c r="R1373" s="177">
        <v>9.2899999999999991</v>
      </c>
    </row>
    <row r="1374" spans="1:18" ht="40" customHeight="1" x14ac:dyDescent="0.35">
      <c r="A1374" s="28"/>
      <c r="B1374" s="272"/>
      <c r="C1374" s="112"/>
      <c r="D1374" s="284"/>
      <c r="E1374" s="105">
        <f t="shared" si="116"/>
        <v>0</v>
      </c>
      <c r="F1374" s="106"/>
      <c r="G1374" s="350"/>
      <c r="H1374" s="107"/>
      <c r="I1374" s="125"/>
      <c r="J1374" s="117"/>
      <c r="K1374" s="122" t="s">
        <v>5245</v>
      </c>
      <c r="L1374" s="109"/>
      <c r="M1374" s="242"/>
      <c r="N1374" s="110"/>
      <c r="O1374" s="111"/>
      <c r="P1374" s="227"/>
      <c r="Q1374" s="178"/>
      <c r="R1374" s="177"/>
    </row>
    <row r="1375" spans="1:18" ht="40" customHeight="1" x14ac:dyDescent="1.05">
      <c r="A1375" s="28" t="e">
        <v>#N/A</v>
      </c>
      <c r="B1375" s="306" t="s">
        <v>2720</v>
      </c>
      <c r="C1375" s="141" t="e">
        <v>#N/A</v>
      </c>
      <c r="D1375" s="266"/>
      <c r="E1375" s="113">
        <f t="shared" si="116"/>
        <v>43242</v>
      </c>
      <c r="F1375" s="133">
        <v>43242</v>
      </c>
      <c r="G1375" s="347" t="s">
        <v>3383</v>
      </c>
      <c r="H1375" s="104" t="s">
        <v>1853</v>
      </c>
      <c r="I1375" s="123" t="s">
        <v>1261</v>
      </c>
      <c r="J1375" s="117"/>
      <c r="K1375" s="135" t="s">
        <v>3382</v>
      </c>
      <c r="L1375" s="208">
        <v>10</v>
      </c>
      <c r="M1375" s="338" t="s">
        <v>1262</v>
      </c>
      <c r="N1375" s="204"/>
      <c r="O1375" s="215"/>
      <c r="P1375" s="73" t="s">
        <v>1263</v>
      </c>
      <c r="Q1375" s="176">
        <f>R1375*$R$2</f>
        <v>7.9019499999999994</v>
      </c>
      <c r="R1375" s="177">
        <v>7.49</v>
      </c>
    </row>
    <row r="1376" spans="1:18" ht="40" customHeight="1" x14ac:dyDescent="1.05">
      <c r="A1376" s="28" t="e">
        <v>#N/A</v>
      </c>
      <c r="B1376" s="306" t="s">
        <v>2720</v>
      </c>
      <c r="C1376" s="141" t="e">
        <v>#N/A</v>
      </c>
      <c r="D1376" s="266"/>
      <c r="E1376" s="113">
        <f t="shared" si="116"/>
        <v>44235</v>
      </c>
      <c r="F1376" s="133">
        <v>44235</v>
      </c>
      <c r="G1376" s="347" t="s">
        <v>3383</v>
      </c>
      <c r="H1376" s="104" t="s">
        <v>1173</v>
      </c>
      <c r="I1376" s="134" t="s">
        <v>1264</v>
      </c>
      <c r="J1376" s="117"/>
      <c r="K1376" s="136" t="s">
        <v>3385</v>
      </c>
      <c r="L1376" s="208">
        <v>3</v>
      </c>
      <c r="M1376" s="338" t="s">
        <v>4720</v>
      </c>
      <c r="N1376" s="204"/>
      <c r="O1376" s="238"/>
      <c r="P1376" s="73" t="s">
        <v>2210</v>
      </c>
      <c r="Q1376" s="176">
        <f>R1376*$R$2</f>
        <v>7.9019499999999994</v>
      </c>
      <c r="R1376" s="177">
        <v>7.49</v>
      </c>
    </row>
    <row r="1377" spans="1:18" ht="40" customHeight="1" x14ac:dyDescent="1.05">
      <c r="A1377" s="28" t="e">
        <v>#N/A</v>
      </c>
      <c r="B1377" s="306" t="s">
        <v>2720</v>
      </c>
      <c r="C1377" s="141" t="e">
        <v>#N/A</v>
      </c>
      <c r="D1377" s="266"/>
      <c r="E1377" s="113">
        <f t="shared" si="116"/>
        <v>43892</v>
      </c>
      <c r="F1377" s="133">
        <v>43892</v>
      </c>
      <c r="G1377" s="347" t="s">
        <v>3383</v>
      </c>
      <c r="H1377" s="104" t="s">
        <v>1173</v>
      </c>
      <c r="I1377" s="134" t="s">
        <v>1265</v>
      </c>
      <c r="J1377" s="117"/>
      <c r="K1377" s="136" t="s">
        <v>3384</v>
      </c>
      <c r="L1377" s="208">
        <v>2</v>
      </c>
      <c r="M1377" s="338" t="s">
        <v>4719</v>
      </c>
      <c r="N1377" s="204"/>
      <c r="O1377" s="216"/>
      <c r="P1377" s="222" t="s">
        <v>2026</v>
      </c>
      <c r="Q1377" s="176">
        <f>R1377*$R$2</f>
        <v>7.9019499999999994</v>
      </c>
      <c r="R1377" s="177">
        <v>7.49</v>
      </c>
    </row>
    <row r="1378" spans="1:18" ht="40" customHeight="1" x14ac:dyDescent="0.35">
      <c r="A1378" s="28"/>
      <c r="B1378" s="273"/>
      <c r="C1378" s="143"/>
      <c r="D1378" s="271"/>
      <c r="E1378" s="105">
        <f t="shared" ref="E1378:E1435" si="118">SUM(F1378)</f>
        <v>0</v>
      </c>
      <c r="F1378" s="106"/>
      <c r="G1378" s="350"/>
      <c r="H1378" s="107"/>
      <c r="I1378" s="120"/>
      <c r="J1378" s="121"/>
      <c r="K1378" s="122" t="s">
        <v>5244</v>
      </c>
      <c r="L1378" s="109"/>
      <c r="M1378" s="242"/>
      <c r="N1378" s="110"/>
      <c r="O1378" s="111"/>
      <c r="P1378" s="227"/>
      <c r="Q1378" s="178"/>
      <c r="R1378" s="177"/>
    </row>
    <row r="1379" spans="1:18" ht="40" customHeight="1" x14ac:dyDescent="1.05">
      <c r="A1379" s="28">
        <v>16</v>
      </c>
      <c r="B1379" s="270" t="s">
        <v>2729</v>
      </c>
      <c r="C1379" s="112">
        <v>5</v>
      </c>
      <c r="D1379" s="289" t="s">
        <v>2870</v>
      </c>
      <c r="E1379" s="113">
        <f t="shared" si="118"/>
        <v>44998</v>
      </c>
      <c r="F1379" s="133">
        <v>44998</v>
      </c>
      <c r="G1379" s="347" t="s">
        <v>3399</v>
      </c>
      <c r="H1379" s="126" t="s">
        <v>1171</v>
      </c>
      <c r="I1379" s="127">
        <v>89020</v>
      </c>
      <c r="J1379" s="117"/>
      <c r="K1379" s="144" t="s">
        <v>3398</v>
      </c>
      <c r="L1379" s="207">
        <v>2</v>
      </c>
      <c r="M1379" s="338" t="s">
        <v>4724</v>
      </c>
      <c r="N1379" s="186"/>
      <c r="O1379" s="212"/>
      <c r="P1379" s="229" t="s">
        <v>2893</v>
      </c>
      <c r="Q1379" s="179">
        <f t="shared" ref="Q1379:Q1384" si="119">R1379*$R$2</f>
        <v>9.2998249999999985</v>
      </c>
      <c r="R1379" s="177">
        <v>8.8149999999999995</v>
      </c>
    </row>
    <row r="1380" spans="1:18" ht="40" customHeight="1" x14ac:dyDescent="1.05">
      <c r="A1380" s="28">
        <v>16</v>
      </c>
      <c r="B1380" s="272" t="s">
        <v>2619</v>
      </c>
      <c r="C1380" s="112">
        <v>5</v>
      </c>
      <c r="D1380" s="290" t="s">
        <v>2871</v>
      </c>
      <c r="E1380" s="113">
        <f t="shared" si="118"/>
        <v>44998</v>
      </c>
      <c r="F1380" s="133">
        <v>44998</v>
      </c>
      <c r="G1380" s="347" t="s">
        <v>3399</v>
      </c>
      <c r="H1380" s="126" t="s">
        <v>1171</v>
      </c>
      <c r="I1380" s="127">
        <v>89021</v>
      </c>
      <c r="J1380" s="117"/>
      <c r="K1380" s="144" t="s">
        <v>3400</v>
      </c>
      <c r="L1380" s="207">
        <v>2</v>
      </c>
      <c r="M1380" s="338" t="s">
        <v>4725</v>
      </c>
      <c r="N1380" s="186"/>
      <c r="O1380" s="212"/>
      <c r="P1380" s="226" t="s">
        <v>2894</v>
      </c>
      <c r="Q1380" s="179">
        <f t="shared" si="119"/>
        <v>9.2998249999999985</v>
      </c>
      <c r="R1380" s="177">
        <v>8.8149999999999995</v>
      </c>
    </row>
    <row r="1381" spans="1:18" ht="40" customHeight="1" x14ac:dyDescent="1.05">
      <c r="A1381" s="28">
        <v>15</v>
      </c>
      <c r="B1381" s="270" t="s">
        <v>2723</v>
      </c>
      <c r="C1381" s="112">
        <v>5</v>
      </c>
      <c r="D1381" s="289">
        <v>64</v>
      </c>
      <c r="E1381" s="113">
        <f t="shared" si="118"/>
        <v>42443</v>
      </c>
      <c r="F1381" s="133">
        <v>42443</v>
      </c>
      <c r="G1381" s="347" t="s">
        <v>3399</v>
      </c>
      <c r="H1381" s="126" t="s">
        <v>1171</v>
      </c>
      <c r="I1381" s="127">
        <v>89022</v>
      </c>
      <c r="J1381" s="117"/>
      <c r="K1381" s="144" t="s">
        <v>3401</v>
      </c>
      <c r="L1381" s="207">
        <v>1</v>
      </c>
      <c r="M1381" s="338" t="s">
        <v>1267</v>
      </c>
      <c r="N1381" s="205"/>
      <c r="O1381" s="216"/>
      <c r="P1381" s="229" t="s">
        <v>1268</v>
      </c>
      <c r="Q1381" s="179">
        <f t="shared" si="119"/>
        <v>9.2998249999999985</v>
      </c>
      <c r="R1381" s="177">
        <v>8.8149999999999995</v>
      </c>
    </row>
    <row r="1382" spans="1:18" ht="40" customHeight="1" x14ac:dyDescent="1.05">
      <c r="A1382" s="28">
        <v>22</v>
      </c>
      <c r="B1382" s="272" t="s">
        <v>2733</v>
      </c>
      <c r="C1382" s="112">
        <v>7</v>
      </c>
      <c r="D1382" s="289" t="s">
        <v>2285</v>
      </c>
      <c r="E1382" s="113">
        <f t="shared" si="118"/>
        <v>44627</v>
      </c>
      <c r="F1382" s="133">
        <v>44627</v>
      </c>
      <c r="G1382" s="347" t="s">
        <v>3399</v>
      </c>
      <c r="H1382" s="126" t="s">
        <v>2769</v>
      </c>
      <c r="I1382" s="127">
        <v>89023</v>
      </c>
      <c r="J1382" s="140"/>
      <c r="K1382" s="136" t="s">
        <v>3402</v>
      </c>
      <c r="L1382" s="207">
        <v>2</v>
      </c>
      <c r="M1382" s="338" t="s">
        <v>4726</v>
      </c>
      <c r="N1382" s="205"/>
      <c r="O1382" s="216"/>
      <c r="P1382" s="229" t="s">
        <v>2772</v>
      </c>
      <c r="Q1382" s="179">
        <f t="shared" si="119"/>
        <v>9.2998249999999985</v>
      </c>
      <c r="R1382" s="177">
        <v>8.8149999999999995</v>
      </c>
    </row>
    <row r="1383" spans="1:18" ht="40" customHeight="1" x14ac:dyDescent="1.05">
      <c r="A1383" s="28">
        <v>21</v>
      </c>
      <c r="B1383" s="270" t="s">
        <v>2735</v>
      </c>
      <c r="C1383" s="112">
        <v>7</v>
      </c>
      <c r="D1383" s="289" t="s">
        <v>2734</v>
      </c>
      <c r="E1383" s="113">
        <f t="shared" si="118"/>
        <v>45474</v>
      </c>
      <c r="F1383" s="133">
        <v>45474</v>
      </c>
      <c r="G1383" s="347" t="s">
        <v>3399</v>
      </c>
      <c r="H1383" s="126" t="s">
        <v>1269</v>
      </c>
      <c r="I1383" s="127">
        <v>89024</v>
      </c>
      <c r="J1383" s="140"/>
      <c r="K1383" s="136" t="s">
        <v>3412</v>
      </c>
      <c r="L1383" s="207">
        <v>2</v>
      </c>
      <c r="M1383" s="338" t="s">
        <v>4733</v>
      </c>
      <c r="N1383" s="204"/>
      <c r="O1383" s="215"/>
      <c r="P1383" s="229" t="s">
        <v>3117</v>
      </c>
      <c r="Q1383" s="179">
        <f t="shared" si="119"/>
        <v>9.2998249999999985</v>
      </c>
      <c r="R1383" s="177">
        <v>8.8149999999999995</v>
      </c>
    </row>
    <row r="1384" spans="1:18" ht="40" customHeight="1" x14ac:dyDescent="1.05">
      <c r="A1384" s="28">
        <v>22</v>
      </c>
      <c r="B1384" s="272" t="s">
        <v>107</v>
      </c>
      <c r="C1384" s="112">
        <v>7</v>
      </c>
      <c r="D1384" s="289">
        <v>74</v>
      </c>
      <c r="E1384" s="113">
        <f t="shared" si="118"/>
        <v>43262</v>
      </c>
      <c r="F1384" s="133">
        <v>43262</v>
      </c>
      <c r="G1384" s="347" t="s">
        <v>3399</v>
      </c>
      <c r="H1384" s="126" t="s">
        <v>1266</v>
      </c>
      <c r="I1384" s="127">
        <v>89025</v>
      </c>
      <c r="J1384" s="140"/>
      <c r="K1384" s="136" t="s">
        <v>3403</v>
      </c>
      <c r="L1384" s="207">
        <v>1</v>
      </c>
      <c r="M1384" s="338" t="s">
        <v>1854</v>
      </c>
      <c r="N1384" s="204"/>
      <c r="O1384" s="215"/>
      <c r="P1384" s="229" t="s">
        <v>1270</v>
      </c>
      <c r="Q1384" s="179">
        <f t="shared" si="119"/>
        <v>9.2998249999999985</v>
      </c>
      <c r="R1384" s="177">
        <v>8.8149999999999995</v>
      </c>
    </row>
    <row r="1385" spans="1:18" ht="40" customHeight="1" x14ac:dyDescent="1.05">
      <c r="A1385" s="28">
        <v>11</v>
      </c>
      <c r="B1385" s="272" t="s">
        <v>38</v>
      </c>
      <c r="C1385" s="112">
        <v>4</v>
      </c>
      <c r="D1385" s="289" t="s">
        <v>2717</v>
      </c>
      <c r="E1385" s="113">
        <f>SUM(F1385)</f>
        <v>43605</v>
      </c>
      <c r="F1385" s="133">
        <v>43605</v>
      </c>
      <c r="G1385" s="347" t="s">
        <v>3399</v>
      </c>
      <c r="H1385" s="126" t="s">
        <v>1271</v>
      </c>
      <c r="I1385" s="127">
        <v>89026</v>
      </c>
      <c r="J1385" s="140"/>
      <c r="K1385" s="136" t="s">
        <v>3404</v>
      </c>
      <c r="L1385" s="207">
        <v>1</v>
      </c>
      <c r="M1385" s="338" t="s">
        <v>1272</v>
      </c>
      <c r="N1385" s="204"/>
      <c r="O1385" s="215"/>
      <c r="P1385" s="229" t="s">
        <v>1273</v>
      </c>
      <c r="Q1385" s="179">
        <f>R1385*$R$2</f>
        <v>9.2998249999999985</v>
      </c>
      <c r="R1385" s="177">
        <v>8.8149999999999995</v>
      </c>
    </row>
    <row r="1386" spans="1:18" ht="40" customHeight="1" x14ac:dyDescent="1.05">
      <c r="A1386" s="28">
        <v>22</v>
      </c>
      <c r="B1386" s="272" t="s">
        <v>28</v>
      </c>
      <c r="C1386" s="112">
        <v>7</v>
      </c>
      <c r="D1386" s="289" t="s">
        <v>2727</v>
      </c>
      <c r="E1386" s="113">
        <f>SUM(F1386)</f>
        <v>43892</v>
      </c>
      <c r="F1386" s="133">
        <v>43892</v>
      </c>
      <c r="G1386" s="347" t="s">
        <v>3399</v>
      </c>
      <c r="H1386" s="126" t="s">
        <v>1266</v>
      </c>
      <c r="I1386" s="127">
        <v>89027</v>
      </c>
      <c r="J1386" s="140"/>
      <c r="K1386" s="136" t="s">
        <v>3405</v>
      </c>
      <c r="L1386" s="207">
        <v>1</v>
      </c>
      <c r="M1386" s="338" t="s">
        <v>1855</v>
      </c>
      <c r="N1386" s="204"/>
      <c r="O1386" s="215"/>
      <c r="P1386" s="229" t="s">
        <v>1856</v>
      </c>
      <c r="Q1386" s="179">
        <f>R1386*$R$2</f>
        <v>9.2998249999999985</v>
      </c>
      <c r="R1386" s="177">
        <v>8.8149999999999995</v>
      </c>
    </row>
    <row r="1387" spans="1:18" ht="40" customHeight="1" x14ac:dyDescent="1.05">
      <c r="A1387" s="28">
        <v>13</v>
      </c>
      <c r="B1387" s="272" t="s">
        <v>58</v>
      </c>
      <c r="C1387" s="112">
        <v>3</v>
      </c>
      <c r="D1387" s="289">
        <v>29</v>
      </c>
      <c r="E1387" s="113">
        <f t="shared" ref="E1387:E1395" si="120">SUM(F1387)</f>
        <v>44298</v>
      </c>
      <c r="F1387" s="133">
        <v>44298</v>
      </c>
      <c r="G1387" s="347" t="s">
        <v>3399</v>
      </c>
      <c r="H1387" s="126" t="s">
        <v>1171</v>
      </c>
      <c r="I1387" s="127">
        <v>89028</v>
      </c>
      <c r="J1387" s="140"/>
      <c r="K1387" s="136" t="s">
        <v>3406</v>
      </c>
      <c r="L1387" s="207">
        <v>1</v>
      </c>
      <c r="M1387" s="338" t="s">
        <v>4727</v>
      </c>
      <c r="N1387" s="204"/>
      <c r="O1387" s="238"/>
      <c r="P1387" s="229" t="s">
        <v>2147</v>
      </c>
      <c r="Q1387" s="179">
        <f t="shared" ref="Q1387:Q1395" si="121">R1387*$R$2</f>
        <v>9.2998249999999985</v>
      </c>
      <c r="R1387" s="177">
        <v>8.8149999999999995</v>
      </c>
    </row>
    <row r="1388" spans="1:18" ht="40" customHeight="1" x14ac:dyDescent="1.05">
      <c r="A1388" s="28">
        <v>13</v>
      </c>
      <c r="B1388" s="272" t="s">
        <v>58</v>
      </c>
      <c r="C1388" s="112">
        <v>3</v>
      </c>
      <c r="D1388" s="289">
        <v>29</v>
      </c>
      <c r="E1388" s="113">
        <f t="shared" si="120"/>
        <v>44298</v>
      </c>
      <c r="F1388" s="133">
        <v>44298</v>
      </c>
      <c r="G1388" s="347" t="s">
        <v>3399</v>
      </c>
      <c r="H1388" s="126" t="s">
        <v>1171</v>
      </c>
      <c r="I1388" s="127">
        <v>89029</v>
      </c>
      <c r="J1388" s="140"/>
      <c r="K1388" s="136" t="s">
        <v>3407</v>
      </c>
      <c r="L1388" s="207">
        <v>1</v>
      </c>
      <c r="M1388" s="338" t="s">
        <v>4728</v>
      </c>
      <c r="N1388" s="204"/>
      <c r="O1388" s="238"/>
      <c r="P1388" s="229" t="s">
        <v>2148</v>
      </c>
      <c r="Q1388" s="179">
        <f t="shared" si="121"/>
        <v>9.2998249999999985</v>
      </c>
      <c r="R1388" s="177">
        <v>8.8149999999999995</v>
      </c>
    </row>
    <row r="1389" spans="1:18" ht="40" customHeight="1" x14ac:dyDescent="1.05">
      <c r="A1389" s="28">
        <v>16</v>
      </c>
      <c r="B1389" s="272" t="s">
        <v>70</v>
      </c>
      <c r="C1389" s="112">
        <v>5</v>
      </c>
      <c r="D1389" s="290" t="s">
        <v>2764</v>
      </c>
      <c r="E1389" s="113">
        <f t="shared" ref="E1389:E1391" si="122">SUM(F1389)</f>
        <v>44347</v>
      </c>
      <c r="F1389" s="133">
        <v>44347</v>
      </c>
      <c r="G1389" s="347" t="s">
        <v>3399</v>
      </c>
      <c r="H1389" s="126" t="s">
        <v>1171</v>
      </c>
      <c r="I1389" s="127">
        <v>89030</v>
      </c>
      <c r="J1389" s="140"/>
      <c r="K1389" s="136" t="s">
        <v>3408</v>
      </c>
      <c r="L1389" s="207">
        <v>1</v>
      </c>
      <c r="M1389" s="338" t="s">
        <v>4729</v>
      </c>
      <c r="N1389" s="204"/>
      <c r="O1389" s="238"/>
      <c r="P1389" s="229" t="s">
        <v>2149</v>
      </c>
      <c r="Q1389" s="179">
        <f t="shared" ref="Q1389:Q1391" si="123">R1389*$R$2</f>
        <v>9.2998249999999985</v>
      </c>
      <c r="R1389" s="177">
        <v>8.8149999999999995</v>
      </c>
    </row>
    <row r="1390" spans="1:18" ht="40" customHeight="1" x14ac:dyDescent="1.05">
      <c r="A1390" s="28">
        <v>20</v>
      </c>
      <c r="B1390" s="272" t="s">
        <v>2624</v>
      </c>
      <c r="C1390" s="112">
        <v>5</v>
      </c>
      <c r="D1390" s="289" t="s">
        <v>2811</v>
      </c>
      <c r="E1390" s="113">
        <f t="shared" si="122"/>
        <v>44697</v>
      </c>
      <c r="F1390" s="190">
        <v>44697</v>
      </c>
      <c r="G1390" s="347" t="s">
        <v>3399</v>
      </c>
      <c r="H1390" s="126" t="s">
        <v>1171</v>
      </c>
      <c r="I1390" s="127">
        <v>89031</v>
      </c>
      <c r="J1390" s="140"/>
      <c r="K1390" s="136" t="s">
        <v>3409</v>
      </c>
      <c r="L1390" s="207">
        <v>1</v>
      </c>
      <c r="M1390" s="338" t="s">
        <v>4730</v>
      </c>
      <c r="N1390" s="310"/>
      <c r="O1390" s="212"/>
      <c r="P1390" s="229" t="s">
        <v>2235</v>
      </c>
      <c r="Q1390" s="179">
        <f t="shared" si="123"/>
        <v>9.2998249999999985</v>
      </c>
      <c r="R1390" s="177">
        <v>8.8149999999999995</v>
      </c>
    </row>
    <row r="1391" spans="1:18" ht="40" customHeight="1" x14ac:dyDescent="1.05">
      <c r="A1391" s="28">
        <v>9</v>
      </c>
      <c r="B1391" s="272" t="s">
        <v>54</v>
      </c>
      <c r="C1391" s="112">
        <v>4</v>
      </c>
      <c r="D1391" s="289">
        <v>88</v>
      </c>
      <c r="E1391" s="113">
        <f t="shared" si="122"/>
        <v>44697</v>
      </c>
      <c r="F1391" s="190">
        <v>44697</v>
      </c>
      <c r="G1391" s="347" t="s">
        <v>3399</v>
      </c>
      <c r="H1391" s="126" t="s">
        <v>1171</v>
      </c>
      <c r="I1391" s="127">
        <v>89032</v>
      </c>
      <c r="J1391" s="140"/>
      <c r="K1391" s="136" t="s">
        <v>3410</v>
      </c>
      <c r="L1391" s="207">
        <v>1</v>
      </c>
      <c r="M1391" s="338" t="s">
        <v>4731</v>
      </c>
      <c r="N1391" s="310"/>
      <c r="O1391" s="212"/>
      <c r="P1391" s="229" t="s">
        <v>2236</v>
      </c>
      <c r="Q1391" s="179">
        <f t="shared" si="123"/>
        <v>9.2998249999999985</v>
      </c>
      <c r="R1391" s="177">
        <v>8.8149999999999995</v>
      </c>
    </row>
    <row r="1392" spans="1:18" ht="40" customHeight="1" x14ac:dyDescent="1.05">
      <c r="A1392" s="28">
        <v>20</v>
      </c>
      <c r="B1392" s="272" t="s">
        <v>136</v>
      </c>
      <c r="C1392" s="112">
        <v>7</v>
      </c>
      <c r="D1392" s="289" t="s">
        <v>2864</v>
      </c>
      <c r="E1392" s="113">
        <f t="shared" si="120"/>
        <v>44998</v>
      </c>
      <c r="F1392" s="190">
        <v>44998</v>
      </c>
      <c r="G1392" s="347" t="s">
        <v>3399</v>
      </c>
      <c r="H1392" s="126" t="s">
        <v>1171</v>
      </c>
      <c r="I1392" s="127">
        <v>89033</v>
      </c>
      <c r="J1392" s="140"/>
      <c r="K1392" s="136" t="s">
        <v>3411</v>
      </c>
      <c r="L1392" s="207">
        <v>1</v>
      </c>
      <c r="M1392" s="338" t="s">
        <v>4732</v>
      </c>
      <c r="N1392" s="186"/>
      <c r="O1392" s="212"/>
      <c r="P1392" s="229" t="s">
        <v>2865</v>
      </c>
      <c r="Q1392" s="179">
        <f t="shared" si="121"/>
        <v>9.2998249999999985</v>
      </c>
      <c r="R1392" s="177">
        <v>8.8149999999999995</v>
      </c>
    </row>
    <row r="1393" spans="1:18" ht="40" customHeight="1" x14ac:dyDescent="1.05">
      <c r="A1393" s="28">
        <v>18</v>
      </c>
      <c r="B1393" s="272" t="s">
        <v>107</v>
      </c>
      <c r="C1393" s="112">
        <v>7</v>
      </c>
      <c r="D1393" s="289" t="s">
        <v>2965</v>
      </c>
      <c r="E1393" s="113">
        <f t="shared" si="120"/>
        <v>45439</v>
      </c>
      <c r="F1393" s="190">
        <v>45439</v>
      </c>
      <c r="G1393" s="347" t="s">
        <v>3399</v>
      </c>
      <c r="H1393" s="126" t="s">
        <v>2966</v>
      </c>
      <c r="I1393" s="127">
        <v>89034</v>
      </c>
      <c r="J1393" s="140"/>
      <c r="K1393" s="136" t="s">
        <v>3413</v>
      </c>
      <c r="L1393" s="207">
        <v>1</v>
      </c>
      <c r="M1393" s="338" t="s">
        <v>4734</v>
      </c>
      <c r="N1393" s="186"/>
      <c r="O1393" s="212"/>
      <c r="P1393" s="229" t="s">
        <v>2967</v>
      </c>
      <c r="Q1393" s="179">
        <f t="shared" si="121"/>
        <v>9.2998249999999985</v>
      </c>
      <c r="R1393" s="177">
        <v>8.8149999999999995</v>
      </c>
    </row>
    <row r="1394" spans="1:18" ht="40" customHeight="1" x14ac:dyDescent="1.05">
      <c r="A1394" s="28">
        <v>21</v>
      </c>
      <c r="B1394" s="270" t="s">
        <v>2735</v>
      </c>
      <c r="C1394" s="112">
        <v>7</v>
      </c>
      <c r="D1394" s="289">
        <v>13</v>
      </c>
      <c r="E1394" s="113">
        <f t="shared" ref="E1394" si="124">SUM(F1394)</f>
        <v>45796</v>
      </c>
      <c r="F1394" s="190">
        <v>45796</v>
      </c>
      <c r="G1394" s="347" t="s">
        <v>3399</v>
      </c>
      <c r="H1394" s="126" t="s">
        <v>3141</v>
      </c>
      <c r="I1394" s="127">
        <v>89035</v>
      </c>
      <c r="J1394" s="140"/>
      <c r="K1394" s="136" t="s">
        <v>3193</v>
      </c>
      <c r="L1394" s="207">
        <v>1</v>
      </c>
      <c r="M1394" s="338" t="s">
        <v>5196</v>
      </c>
      <c r="N1394" s="186"/>
      <c r="O1394" s="212"/>
      <c r="P1394" s="229" t="s">
        <v>3137</v>
      </c>
      <c r="Q1394" s="179">
        <f t="shared" ref="Q1394" si="125">R1394*$R$2</f>
        <v>9.2998249999999985</v>
      </c>
      <c r="R1394" s="177">
        <v>8.8149999999999995</v>
      </c>
    </row>
    <row r="1395" spans="1:18" ht="40" customHeight="1" x14ac:dyDescent="1.05">
      <c r="A1395" s="28">
        <v>21</v>
      </c>
      <c r="B1395" s="270" t="s">
        <v>2735</v>
      </c>
      <c r="C1395" s="112">
        <v>7</v>
      </c>
      <c r="D1395" s="289">
        <v>13</v>
      </c>
      <c r="E1395" s="113">
        <f t="shared" si="120"/>
        <v>45796</v>
      </c>
      <c r="F1395" s="190">
        <v>45796</v>
      </c>
      <c r="G1395" s="347" t="s">
        <v>5206</v>
      </c>
      <c r="H1395" s="126" t="s">
        <v>3141</v>
      </c>
      <c r="I1395" s="127" t="s">
        <v>3140</v>
      </c>
      <c r="J1395" s="140"/>
      <c r="K1395" s="136" t="s">
        <v>3192</v>
      </c>
      <c r="L1395" s="207">
        <v>1</v>
      </c>
      <c r="M1395" s="338" t="s">
        <v>5197</v>
      </c>
      <c r="N1395" s="186"/>
      <c r="O1395" s="212"/>
      <c r="P1395" s="229" t="s">
        <v>3138</v>
      </c>
      <c r="Q1395" s="334">
        <f t="shared" si="121"/>
        <v>6.8047499999999994</v>
      </c>
      <c r="R1395" s="335">
        <v>6.45</v>
      </c>
    </row>
    <row r="1396" spans="1:18" ht="40" customHeight="1" x14ac:dyDescent="1.05">
      <c r="A1396" s="28">
        <v>7</v>
      </c>
      <c r="B1396" s="272" t="s">
        <v>50</v>
      </c>
      <c r="C1396" s="112">
        <v>1</v>
      </c>
      <c r="D1396" s="289" t="s">
        <v>2754</v>
      </c>
      <c r="E1396" s="113">
        <f t="shared" ref="E1396" si="126">SUM(F1396)</f>
        <v>45796</v>
      </c>
      <c r="F1396" s="190">
        <v>45796</v>
      </c>
      <c r="G1396" s="347" t="s">
        <v>3399</v>
      </c>
      <c r="H1396" s="126" t="s">
        <v>1204</v>
      </c>
      <c r="I1396" s="127">
        <v>89037</v>
      </c>
      <c r="J1396" s="140"/>
      <c r="K1396" s="136" t="s">
        <v>3194</v>
      </c>
      <c r="L1396" s="207">
        <v>1</v>
      </c>
      <c r="M1396" s="338" t="s">
        <v>5198</v>
      </c>
      <c r="N1396" s="186"/>
      <c r="O1396" s="212"/>
      <c r="P1396" s="229" t="s">
        <v>3139</v>
      </c>
      <c r="Q1396" s="179">
        <f t="shared" ref="Q1396" si="127">R1396*$R$2</f>
        <v>9.2998249999999985</v>
      </c>
      <c r="R1396" s="177">
        <v>8.8149999999999995</v>
      </c>
    </row>
    <row r="1397" spans="1:18" ht="40" customHeight="1" x14ac:dyDescent="0.35">
      <c r="A1397" s="28"/>
      <c r="B1397" s="273"/>
      <c r="C1397" s="143"/>
      <c r="D1397" s="271"/>
      <c r="E1397" s="105">
        <f t="shared" si="118"/>
        <v>0</v>
      </c>
      <c r="F1397" s="106"/>
      <c r="G1397" s="350"/>
      <c r="H1397" s="107"/>
      <c r="I1397" s="120"/>
      <c r="J1397" s="121"/>
      <c r="K1397" s="122" t="s">
        <v>5246</v>
      </c>
      <c r="L1397" s="109"/>
      <c r="M1397" s="242"/>
      <c r="N1397" s="110"/>
      <c r="O1397" s="111"/>
      <c r="P1397" s="227"/>
      <c r="Q1397" s="178"/>
      <c r="R1397" s="177"/>
    </row>
    <row r="1398" spans="1:18" ht="40" customHeight="1" x14ac:dyDescent="1.05">
      <c r="A1398" s="28">
        <v>18</v>
      </c>
      <c r="B1398" s="272" t="s">
        <v>107</v>
      </c>
      <c r="C1398" s="112">
        <v>7</v>
      </c>
      <c r="D1398" s="289">
        <v>26</v>
      </c>
      <c r="E1398" s="113">
        <f t="shared" si="118"/>
        <v>43199</v>
      </c>
      <c r="F1398" s="133">
        <v>43199</v>
      </c>
      <c r="G1398" s="347" t="s">
        <v>3369</v>
      </c>
      <c r="H1398" s="126" t="s">
        <v>1271</v>
      </c>
      <c r="I1398" s="127" t="s">
        <v>1274</v>
      </c>
      <c r="J1398" s="117"/>
      <c r="K1398" s="144" t="s">
        <v>3368</v>
      </c>
      <c r="L1398" s="207">
        <v>1</v>
      </c>
      <c r="M1398" s="338" t="s">
        <v>1275</v>
      </c>
      <c r="N1398" s="204"/>
      <c r="O1398" s="216"/>
      <c r="P1398" s="229" t="s">
        <v>1276</v>
      </c>
      <c r="Q1398" s="179">
        <f>R1398*$R$2</f>
        <v>9.2998249999999985</v>
      </c>
      <c r="R1398" s="177">
        <v>8.8149999999999995</v>
      </c>
    </row>
    <row r="1399" spans="1:18" ht="40" customHeight="1" x14ac:dyDescent="1.05">
      <c r="A1399" s="28">
        <v>18</v>
      </c>
      <c r="B1399" s="272" t="s">
        <v>107</v>
      </c>
      <c r="C1399" s="112">
        <v>7</v>
      </c>
      <c r="D1399" s="289" t="s">
        <v>2740</v>
      </c>
      <c r="E1399" s="113">
        <f t="shared" si="118"/>
        <v>45474</v>
      </c>
      <c r="F1399" s="133">
        <v>45474</v>
      </c>
      <c r="G1399" s="347" t="s">
        <v>3369</v>
      </c>
      <c r="H1399" s="126" t="s">
        <v>1388</v>
      </c>
      <c r="I1399" s="127" t="s">
        <v>1277</v>
      </c>
      <c r="J1399" s="117"/>
      <c r="K1399" s="144" t="s">
        <v>3379</v>
      </c>
      <c r="L1399" s="207">
        <v>2</v>
      </c>
      <c r="M1399" s="338" t="s">
        <v>4716</v>
      </c>
      <c r="N1399" s="205"/>
      <c r="O1399" s="215"/>
      <c r="P1399" s="229" t="s">
        <v>3118</v>
      </c>
      <c r="Q1399" s="179">
        <f>R1399*$R$2</f>
        <v>9.2998249999999985</v>
      </c>
      <c r="R1399" s="177">
        <v>8.8149999999999995</v>
      </c>
    </row>
    <row r="1400" spans="1:18" ht="40" customHeight="1" x14ac:dyDescent="1.05">
      <c r="A1400" s="28">
        <v>21</v>
      </c>
      <c r="B1400" s="272" t="s">
        <v>26</v>
      </c>
      <c r="C1400" s="112">
        <v>7</v>
      </c>
      <c r="D1400" s="289">
        <v>84</v>
      </c>
      <c r="E1400" s="113">
        <f>SUM(F1400)</f>
        <v>43535</v>
      </c>
      <c r="F1400" s="133">
        <v>43535</v>
      </c>
      <c r="G1400" s="347" t="s">
        <v>3369</v>
      </c>
      <c r="H1400" s="126" t="s">
        <v>1171</v>
      </c>
      <c r="I1400" s="127" t="s">
        <v>1278</v>
      </c>
      <c r="J1400" s="117"/>
      <c r="K1400" s="144" t="s">
        <v>3370</v>
      </c>
      <c r="L1400" s="207">
        <v>1</v>
      </c>
      <c r="M1400" s="338" t="s">
        <v>1279</v>
      </c>
      <c r="N1400" s="204"/>
      <c r="O1400" s="216"/>
      <c r="P1400" s="229" t="s">
        <v>1280</v>
      </c>
      <c r="Q1400" s="179">
        <f>R1400*$R$2</f>
        <v>9.2998249999999985</v>
      </c>
      <c r="R1400" s="177">
        <v>8.8149999999999995</v>
      </c>
    </row>
    <row r="1401" spans="1:18" ht="40" customHeight="1" x14ac:dyDescent="1.05">
      <c r="A1401" s="28">
        <v>10</v>
      </c>
      <c r="B1401" s="272" t="s">
        <v>17</v>
      </c>
      <c r="C1401" s="112">
        <v>4</v>
      </c>
      <c r="D1401" s="289" t="s">
        <v>2718</v>
      </c>
      <c r="E1401" s="113">
        <v>43578</v>
      </c>
      <c r="F1401" s="133">
        <v>45376</v>
      </c>
      <c r="G1401" s="347" t="s">
        <v>3369</v>
      </c>
      <c r="H1401" s="126" t="s">
        <v>1388</v>
      </c>
      <c r="I1401" s="127" t="s">
        <v>1281</v>
      </c>
      <c r="J1401" s="117"/>
      <c r="K1401" s="144" t="s">
        <v>3380</v>
      </c>
      <c r="L1401" s="207">
        <v>2</v>
      </c>
      <c r="M1401" s="338" t="s">
        <v>4717</v>
      </c>
      <c r="N1401" s="205"/>
      <c r="O1401" s="215"/>
      <c r="P1401" s="229" t="s">
        <v>3089</v>
      </c>
      <c r="Q1401" s="179">
        <v>8.9464000000000006</v>
      </c>
      <c r="R1401" s="177">
        <v>8.8149999999999995</v>
      </c>
    </row>
    <row r="1402" spans="1:18" ht="40" customHeight="1" x14ac:dyDescent="1.05">
      <c r="A1402" s="28">
        <v>13</v>
      </c>
      <c r="B1402" s="272" t="s">
        <v>58</v>
      </c>
      <c r="C1402" s="112">
        <v>3</v>
      </c>
      <c r="D1402" s="289">
        <v>56</v>
      </c>
      <c r="E1402" s="113">
        <f>SUM(F1402)</f>
        <v>45769</v>
      </c>
      <c r="F1402" s="133">
        <v>45769</v>
      </c>
      <c r="G1402" s="347" t="s">
        <v>3369</v>
      </c>
      <c r="H1402" s="126" t="s">
        <v>1271</v>
      </c>
      <c r="I1402" s="127" t="s">
        <v>1282</v>
      </c>
      <c r="J1402" s="117"/>
      <c r="K1402" s="144" t="s">
        <v>3199</v>
      </c>
      <c r="L1402" s="207">
        <v>2</v>
      </c>
      <c r="M1402" s="371">
        <v>9782758557876</v>
      </c>
      <c r="N1402" s="186"/>
      <c r="O1402" s="212"/>
      <c r="P1402" s="229" t="s">
        <v>5296</v>
      </c>
      <c r="Q1402" s="179">
        <f>R1402*$R$2</f>
        <v>9.2998249999999985</v>
      </c>
      <c r="R1402" s="177">
        <v>8.8149999999999995</v>
      </c>
    </row>
    <row r="1403" spans="1:18" ht="40" customHeight="1" x14ac:dyDescent="1.05">
      <c r="A1403" s="28">
        <v>21</v>
      </c>
      <c r="B1403" s="272" t="s">
        <v>26</v>
      </c>
      <c r="C1403" s="112">
        <v>7</v>
      </c>
      <c r="D1403" s="289">
        <v>83</v>
      </c>
      <c r="E1403" s="113">
        <f t="shared" ref="E1403:E1410" si="128">SUM(F1403)</f>
        <v>44263</v>
      </c>
      <c r="F1403" s="133">
        <v>44263</v>
      </c>
      <c r="G1403" s="347" t="s">
        <v>3369</v>
      </c>
      <c r="H1403" s="126" t="s">
        <v>1388</v>
      </c>
      <c r="I1403" s="127" t="s">
        <v>2150</v>
      </c>
      <c r="J1403" s="117"/>
      <c r="K1403" s="144" t="s">
        <v>3371</v>
      </c>
      <c r="L1403" s="207">
        <v>1</v>
      </c>
      <c r="M1403" s="338" t="s">
        <v>4708</v>
      </c>
      <c r="N1403" s="204"/>
      <c r="O1403" s="216"/>
      <c r="P1403" s="229" t="s">
        <v>2152</v>
      </c>
      <c r="Q1403" s="179">
        <f t="shared" ref="Q1403:Q1404" si="129">R1403*$R$2</f>
        <v>9.2998249999999985</v>
      </c>
      <c r="R1403" s="177">
        <v>8.8149999999999995</v>
      </c>
    </row>
    <row r="1404" spans="1:18" ht="40" customHeight="1" x14ac:dyDescent="1.05">
      <c r="A1404" s="28">
        <v>13</v>
      </c>
      <c r="B1404" s="272" t="s">
        <v>58</v>
      </c>
      <c r="C1404" s="112">
        <v>3</v>
      </c>
      <c r="D1404" s="289">
        <v>29</v>
      </c>
      <c r="E1404" s="113">
        <f t="shared" si="128"/>
        <v>44263</v>
      </c>
      <c r="F1404" s="133">
        <v>44263</v>
      </c>
      <c r="G1404" s="347" t="s">
        <v>3369</v>
      </c>
      <c r="H1404" s="126" t="s">
        <v>1388</v>
      </c>
      <c r="I1404" s="127" t="s">
        <v>2151</v>
      </c>
      <c r="J1404" s="117"/>
      <c r="K1404" s="144" t="s">
        <v>3372</v>
      </c>
      <c r="L1404" s="207">
        <v>1</v>
      </c>
      <c r="M1404" s="338" t="s">
        <v>4709</v>
      </c>
      <c r="N1404" s="204"/>
      <c r="O1404" s="216"/>
      <c r="P1404" s="229" t="s">
        <v>2153</v>
      </c>
      <c r="Q1404" s="179">
        <f t="shared" si="129"/>
        <v>9.2998249999999985</v>
      </c>
      <c r="R1404" s="177">
        <v>8.8149999999999995</v>
      </c>
    </row>
    <row r="1405" spans="1:18" ht="40" customHeight="1" x14ac:dyDescent="1.05">
      <c r="A1405" s="28">
        <v>12</v>
      </c>
      <c r="B1405" s="272" t="s">
        <v>56</v>
      </c>
      <c r="C1405" s="112">
        <v>3</v>
      </c>
      <c r="D1405" s="289">
        <v>44</v>
      </c>
      <c r="E1405" s="113">
        <f>SUM(F1405)</f>
        <v>44655</v>
      </c>
      <c r="F1405" s="133">
        <v>44655</v>
      </c>
      <c r="G1405" s="347" t="s">
        <v>3369</v>
      </c>
      <c r="H1405" s="126" t="s">
        <v>2770</v>
      </c>
      <c r="I1405" s="127" t="s">
        <v>2812</v>
      </c>
      <c r="J1405" s="117"/>
      <c r="K1405" s="144" t="s">
        <v>3373</v>
      </c>
      <c r="L1405" s="207">
        <v>1</v>
      </c>
      <c r="M1405" s="338" t="s">
        <v>4710</v>
      </c>
      <c r="N1405" s="204"/>
      <c r="O1405" s="216"/>
      <c r="P1405" s="229" t="s">
        <v>2240</v>
      </c>
      <c r="Q1405" s="179">
        <f>R1405*$R$2</f>
        <v>9.2998249999999985</v>
      </c>
      <c r="R1405" s="177">
        <v>8.8149999999999995</v>
      </c>
    </row>
    <row r="1406" spans="1:18" ht="40" customHeight="1" x14ac:dyDescent="1.05">
      <c r="A1406" s="28">
        <v>9</v>
      </c>
      <c r="B1406" s="272" t="s">
        <v>54</v>
      </c>
      <c r="C1406" s="112">
        <v>4</v>
      </c>
      <c r="D1406" s="290" t="s">
        <v>2763</v>
      </c>
      <c r="E1406" s="113">
        <f t="shared" ref="E1406:E1407" si="130">SUM(F1406)</f>
        <v>44375</v>
      </c>
      <c r="F1406" s="133">
        <v>44375</v>
      </c>
      <c r="G1406" s="347" t="s">
        <v>3369</v>
      </c>
      <c r="H1406" s="126" t="s">
        <v>2237</v>
      </c>
      <c r="I1406" s="127" t="s">
        <v>2230</v>
      </c>
      <c r="J1406" s="117"/>
      <c r="K1406" s="144" t="s">
        <v>3374</v>
      </c>
      <c r="L1406" s="207">
        <v>1</v>
      </c>
      <c r="M1406" s="338" t="s">
        <v>4711</v>
      </c>
      <c r="N1406" s="204"/>
      <c r="O1406" s="216"/>
      <c r="P1406" s="229" t="s">
        <v>2154</v>
      </c>
      <c r="Q1406" s="179">
        <f t="shared" ref="Q1406" si="131">R1406*$R$2</f>
        <v>9.2998249999999985</v>
      </c>
      <c r="R1406" s="177">
        <v>8.8149999999999995</v>
      </c>
    </row>
    <row r="1407" spans="1:18" ht="40" customHeight="1" x14ac:dyDescent="1.05">
      <c r="A1407" s="28">
        <v>13</v>
      </c>
      <c r="B1407" s="272" t="s">
        <v>58</v>
      </c>
      <c r="C1407" s="112">
        <v>3</v>
      </c>
      <c r="D1407" s="289">
        <v>22</v>
      </c>
      <c r="E1407" s="113">
        <f t="shared" si="130"/>
        <v>44655</v>
      </c>
      <c r="F1407" s="133">
        <v>44655</v>
      </c>
      <c r="G1407" s="347" t="s">
        <v>3369</v>
      </c>
      <c r="H1407" s="126" t="s">
        <v>1271</v>
      </c>
      <c r="I1407" s="127" t="s">
        <v>2238</v>
      </c>
      <c r="J1407" s="117"/>
      <c r="K1407" s="144" t="s">
        <v>3375</v>
      </c>
      <c r="L1407" s="207">
        <v>1</v>
      </c>
      <c r="M1407" s="338" t="s">
        <v>4712</v>
      </c>
      <c r="N1407" s="204"/>
      <c r="O1407" s="216"/>
      <c r="P1407" s="229" t="s">
        <v>2241</v>
      </c>
      <c r="Q1407" s="179">
        <f t="shared" ref="Q1407:Q1410" si="132">R1407*$R$2</f>
        <v>9.2998249999999985</v>
      </c>
      <c r="R1407" s="177">
        <v>8.8149999999999995</v>
      </c>
    </row>
    <row r="1408" spans="1:18" ht="40" customHeight="1" x14ac:dyDescent="1.05">
      <c r="A1408" s="28">
        <v>18</v>
      </c>
      <c r="B1408" s="272" t="s">
        <v>107</v>
      </c>
      <c r="C1408" s="112">
        <v>7</v>
      </c>
      <c r="D1408" s="289" t="s">
        <v>2719</v>
      </c>
      <c r="E1408" s="113">
        <v>44719</v>
      </c>
      <c r="F1408" s="133">
        <v>44719</v>
      </c>
      <c r="G1408" s="347" t="s">
        <v>3369</v>
      </c>
      <c r="H1408" s="126" t="s">
        <v>2814</v>
      </c>
      <c r="I1408" s="127" t="s">
        <v>2239</v>
      </c>
      <c r="J1408" s="117"/>
      <c r="K1408" s="144" t="s">
        <v>3376</v>
      </c>
      <c r="L1408" s="207">
        <v>1</v>
      </c>
      <c r="M1408" s="338" t="s">
        <v>4713</v>
      </c>
      <c r="N1408" s="204"/>
      <c r="O1408" s="216"/>
      <c r="P1408" s="229" t="s">
        <v>2242</v>
      </c>
      <c r="Q1408" s="179">
        <v>8.9464000000000006</v>
      </c>
      <c r="R1408" s="177">
        <v>8.8149999999999995</v>
      </c>
    </row>
    <row r="1409" spans="1:31" ht="40" customHeight="1" x14ac:dyDescent="1.05">
      <c r="A1409" s="28">
        <v>5</v>
      </c>
      <c r="B1409" s="272" t="s">
        <v>46</v>
      </c>
      <c r="C1409" s="112">
        <v>3</v>
      </c>
      <c r="D1409" s="290" t="s">
        <v>2948</v>
      </c>
      <c r="E1409" s="113"/>
      <c r="F1409" s="133">
        <v>45033</v>
      </c>
      <c r="G1409" s="347" t="s">
        <v>3369</v>
      </c>
      <c r="H1409" s="126" t="s">
        <v>1171</v>
      </c>
      <c r="I1409" s="127" t="s">
        <v>2866</v>
      </c>
      <c r="J1409" s="117"/>
      <c r="K1409" s="144" t="s">
        <v>3377</v>
      </c>
      <c r="L1409" s="207">
        <v>1</v>
      </c>
      <c r="M1409" s="338" t="s">
        <v>4714</v>
      </c>
      <c r="N1409" s="186"/>
      <c r="O1409" s="212"/>
      <c r="P1409" s="229" t="s">
        <v>2868</v>
      </c>
      <c r="Q1409" s="179">
        <v>8.9464000000000006</v>
      </c>
      <c r="R1409" s="177">
        <v>8.8149999999999995</v>
      </c>
    </row>
    <row r="1410" spans="1:31" ht="40" customHeight="1" x14ac:dyDescent="1.05">
      <c r="A1410" s="28">
        <v>15</v>
      </c>
      <c r="B1410" s="272" t="s">
        <v>68</v>
      </c>
      <c r="C1410" s="112">
        <v>5</v>
      </c>
      <c r="D1410" s="290" t="s">
        <v>2947</v>
      </c>
      <c r="E1410" s="113">
        <f t="shared" si="128"/>
        <v>45033</v>
      </c>
      <c r="F1410" s="133">
        <v>45033</v>
      </c>
      <c r="G1410" s="347" t="s">
        <v>3369</v>
      </c>
      <c r="H1410" s="126" t="s">
        <v>2770</v>
      </c>
      <c r="I1410" s="127" t="s">
        <v>2867</v>
      </c>
      <c r="J1410" s="117"/>
      <c r="K1410" s="144" t="s">
        <v>3378</v>
      </c>
      <c r="L1410" s="207">
        <v>1</v>
      </c>
      <c r="M1410" s="338" t="s">
        <v>4715</v>
      </c>
      <c r="N1410" s="186"/>
      <c r="O1410" s="212"/>
      <c r="P1410" s="229" t="s">
        <v>2869</v>
      </c>
      <c r="Q1410" s="179">
        <f t="shared" si="132"/>
        <v>9.2998249999999985</v>
      </c>
      <c r="R1410" s="177">
        <v>8.8149999999999995</v>
      </c>
    </row>
    <row r="1411" spans="1:31" ht="40" customHeight="1" x14ac:dyDescent="1.05">
      <c r="A1411" s="28">
        <v>6</v>
      </c>
      <c r="B1411" s="19" t="s">
        <v>48</v>
      </c>
      <c r="C1411" s="112">
        <v>3</v>
      </c>
      <c r="D1411" s="290" t="s">
        <v>2962</v>
      </c>
      <c r="E1411" s="113">
        <f t="shared" ref="E1411" si="133">SUM(F1411)</f>
        <v>45376</v>
      </c>
      <c r="F1411" s="133">
        <v>45376</v>
      </c>
      <c r="G1411" s="347" t="s">
        <v>3369</v>
      </c>
      <c r="H1411" s="126" t="s">
        <v>1171</v>
      </c>
      <c r="I1411" s="127" t="s">
        <v>2963</v>
      </c>
      <c r="J1411" s="117"/>
      <c r="K1411" s="144" t="s">
        <v>3381</v>
      </c>
      <c r="L1411" s="207">
        <v>1</v>
      </c>
      <c r="M1411" s="338" t="s">
        <v>4718</v>
      </c>
      <c r="N1411" s="186"/>
      <c r="O1411" s="212"/>
      <c r="P1411" s="229" t="s">
        <v>2964</v>
      </c>
      <c r="Q1411" s="179">
        <f t="shared" ref="Q1411" si="134">R1411*$R$2</f>
        <v>9.2998249999999985</v>
      </c>
      <c r="R1411" s="177">
        <v>8.8149999999999995</v>
      </c>
    </row>
    <row r="1412" spans="1:31" ht="40" customHeight="1" x14ac:dyDescent="1.05">
      <c r="A1412" s="28">
        <v>15</v>
      </c>
      <c r="B1412" s="272" t="s">
        <v>68</v>
      </c>
      <c r="C1412" s="112">
        <v>5</v>
      </c>
      <c r="D1412" s="290">
        <v>64</v>
      </c>
      <c r="E1412" s="113">
        <f t="shared" ref="E1412:E1413" si="135">SUM(F1412)</f>
        <v>45796</v>
      </c>
      <c r="F1412" s="133">
        <v>45796</v>
      </c>
      <c r="G1412" s="347" t="s">
        <v>3369</v>
      </c>
      <c r="H1412" s="126" t="s">
        <v>1388</v>
      </c>
      <c r="I1412" s="127" t="s">
        <v>3133</v>
      </c>
      <c r="J1412" s="117"/>
      <c r="K1412" s="144" t="s">
        <v>3200</v>
      </c>
      <c r="L1412" s="207">
        <v>1</v>
      </c>
      <c r="M1412" s="338" t="s">
        <v>5199</v>
      </c>
      <c r="N1412" s="186"/>
      <c r="O1412" s="212"/>
      <c r="P1412" s="229" t="s">
        <v>3135</v>
      </c>
      <c r="Q1412" s="179">
        <f t="shared" ref="Q1412:Q1413" si="136">R1412*$R$2</f>
        <v>9.2998249999999985</v>
      </c>
      <c r="R1412" s="177">
        <v>8.8149999999999995</v>
      </c>
    </row>
    <row r="1413" spans="1:31" ht="40" customHeight="1" x14ac:dyDescent="1.05">
      <c r="A1413" s="28">
        <v>12</v>
      </c>
      <c r="B1413" s="272" t="s">
        <v>56</v>
      </c>
      <c r="C1413" s="112">
        <v>3</v>
      </c>
      <c r="D1413" s="290">
        <v>85</v>
      </c>
      <c r="E1413" s="113">
        <f t="shared" si="135"/>
        <v>45769</v>
      </c>
      <c r="F1413" s="133">
        <v>45769</v>
      </c>
      <c r="G1413" s="347" t="s">
        <v>3369</v>
      </c>
      <c r="H1413" s="126" t="s">
        <v>1388</v>
      </c>
      <c r="I1413" s="127" t="s">
        <v>3134</v>
      </c>
      <c r="J1413" s="117"/>
      <c r="K1413" s="144" t="s">
        <v>3201</v>
      </c>
      <c r="L1413" s="207">
        <v>1</v>
      </c>
      <c r="M1413" s="338" t="s">
        <v>5200</v>
      </c>
      <c r="N1413" s="186"/>
      <c r="O1413" s="212"/>
      <c r="P1413" s="229" t="s">
        <v>3136</v>
      </c>
      <c r="Q1413" s="179">
        <f t="shared" si="136"/>
        <v>9.2998249999999985</v>
      </c>
      <c r="R1413" s="177">
        <v>8.8149999999999995</v>
      </c>
    </row>
    <row r="1414" spans="1:31" ht="40" customHeight="1" x14ac:dyDescent="0.35">
      <c r="A1414" s="28"/>
      <c r="B1414" s="273"/>
      <c r="C1414" s="143"/>
      <c r="D1414" s="271"/>
      <c r="E1414" s="105">
        <f t="shared" si="118"/>
        <v>0</v>
      </c>
      <c r="F1414" s="106"/>
      <c r="G1414" s="350"/>
      <c r="H1414" s="107"/>
      <c r="I1414" s="120"/>
      <c r="J1414" s="121"/>
      <c r="K1414" s="122" t="s">
        <v>1283</v>
      </c>
      <c r="L1414" s="109"/>
      <c r="M1414" s="242"/>
      <c r="N1414" s="110"/>
      <c r="O1414" s="111"/>
      <c r="P1414" s="227"/>
      <c r="Q1414" s="178"/>
      <c r="R1414" s="177"/>
    </row>
    <row r="1415" spans="1:31" ht="40" customHeight="1" x14ac:dyDescent="1.05">
      <c r="A1415" s="28">
        <v>21</v>
      </c>
      <c r="B1415" s="272" t="s">
        <v>26</v>
      </c>
      <c r="C1415" s="112">
        <v>7</v>
      </c>
      <c r="D1415" s="289" t="s">
        <v>2725</v>
      </c>
      <c r="E1415" s="113">
        <f t="shared" si="118"/>
        <v>43578</v>
      </c>
      <c r="F1415" s="133">
        <v>43578</v>
      </c>
      <c r="G1415" s="347" t="s">
        <v>3388</v>
      </c>
      <c r="H1415" s="126" t="s">
        <v>1285</v>
      </c>
      <c r="I1415" s="127">
        <v>82017</v>
      </c>
      <c r="J1415" s="117"/>
      <c r="K1415" s="144" t="s">
        <v>3389</v>
      </c>
      <c r="L1415" s="207">
        <v>1</v>
      </c>
      <c r="M1415" s="338" t="s">
        <v>1857</v>
      </c>
      <c r="N1415" s="204"/>
      <c r="O1415" s="216"/>
      <c r="P1415" s="229" t="s">
        <v>1286</v>
      </c>
      <c r="Q1415" s="179">
        <f>R1415*$R$2</f>
        <v>10.0014</v>
      </c>
      <c r="R1415" s="177">
        <v>9.48</v>
      </c>
    </row>
    <row r="1416" spans="1:31" ht="40" customHeight="1" x14ac:dyDescent="1.05">
      <c r="A1416" s="28">
        <v>21</v>
      </c>
      <c r="B1416" s="272" t="s">
        <v>26</v>
      </c>
      <c r="C1416" s="112">
        <v>7</v>
      </c>
      <c r="D1416" s="289" t="s">
        <v>2751</v>
      </c>
      <c r="E1416" s="113">
        <f>SUM(F1416)</f>
        <v>43633</v>
      </c>
      <c r="F1416" s="133">
        <v>43633</v>
      </c>
      <c r="G1416" s="347" t="s">
        <v>3388</v>
      </c>
      <c r="H1416" s="126" t="s">
        <v>1287</v>
      </c>
      <c r="I1416" s="127">
        <v>82018</v>
      </c>
      <c r="J1416" s="117"/>
      <c r="K1416" s="144" t="s">
        <v>3390</v>
      </c>
      <c r="L1416" s="207">
        <v>1</v>
      </c>
      <c r="M1416" s="338" t="s">
        <v>1858</v>
      </c>
      <c r="N1416" s="204"/>
      <c r="O1416" s="216"/>
      <c r="P1416" s="229" t="s">
        <v>1288</v>
      </c>
      <c r="Q1416" s="179">
        <f>R1416*$R$2</f>
        <v>10.0014</v>
      </c>
      <c r="R1416" s="177">
        <v>9.48</v>
      </c>
    </row>
    <row r="1417" spans="1:31" ht="40" customHeight="1" x14ac:dyDescent="1.05">
      <c r="A1417" s="28">
        <v>1</v>
      </c>
      <c r="B1417" s="272" t="s">
        <v>23</v>
      </c>
      <c r="C1417" s="112">
        <v>1</v>
      </c>
      <c r="D1417" s="289">
        <v>77</v>
      </c>
      <c r="E1417" s="113">
        <f>SUM(F1417)</f>
        <v>44081</v>
      </c>
      <c r="F1417" s="133">
        <v>44081</v>
      </c>
      <c r="G1417" s="347" t="s">
        <v>3388</v>
      </c>
      <c r="H1417" s="126" t="s">
        <v>1287</v>
      </c>
      <c r="I1417" s="127">
        <v>82019</v>
      </c>
      <c r="J1417" s="117"/>
      <c r="K1417" s="144" t="s">
        <v>3391</v>
      </c>
      <c r="L1417" s="207">
        <v>1</v>
      </c>
      <c r="M1417" s="338" t="s">
        <v>1859</v>
      </c>
      <c r="N1417" s="204"/>
      <c r="O1417" s="216"/>
      <c r="P1417" s="229" t="s">
        <v>1860</v>
      </c>
      <c r="Q1417" s="179">
        <f>R1417*$R$2</f>
        <v>10.0014</v>
      </c>
      <c r="R1417" s="177">
        <v>9.48</v>
      </c>
    </row>
    <row r="1418" spans="1:31" ht="40" customHeight="1" x14ac:dyDescent="0.35">
      <c r="A1418" s="28"/>
      <c r="B1418" s="272"/>
      <c r="C1418" s="112"/>
      <c r="D1418" s="271"/>
      <c r="E1418" s="105">
        <f t="shared" si="118"/>
        <v>0</v>
      </c>
      <c r="F1418" s="106"/>
      <c r="G1418" s="350"/>
      <c r="H1418" s="107"/>
      <c r="I1418" s="125"/>
      <c r="J1418" s="117"/>
      <c r="K1418" s="122" t="s">
        <v>1289</v>
      </c>
      <c r="L1418" s="109"/>
      <c r="M1418" s="242"/>
      <c r="N1418" s="110"/>
      <c r="O1418" s="111"/>
      <c r="P1418" s="227"/>
      <c r="Q1418" s="178"/>
      <c r="R1418" s="177"/>
    </row>
    <row r="1419" spans="1:31" customFormat="1" ht="40" customHeight="1" x14ac:dyDescent="1.05">
      <c r="A1419" s="28" t="e">
        <v>#N/A</v>
      </c>
      <c r="B1419" s="270" t="s">
        <v>2720</v>
      </c>
      <c r="C1419" s="112" t="e">
        <v>#N/A</v>
      </c>
      <c r="D1419" s="291"/>
      <c r="E1419" s="113">
        <f t="shared" si="118"/>
        <v>43346</v>
      </c>
      <c r="F1419" s="133">
        <v>43346</v>
      </c>
      <c r="G1419" s="347" t="s">
        <v>3457</v>
      </c>
      <c r="H1419" s="329" t="s">
        <v>1290</v>
      </c>
      <c r="I1419" s="330">
        <v>87014</v>
      </c>
      <c r="J1419" s="331"/>
      <c r="K1419" s="135" t="s">
        <v>3456</v>
      </c>
      <c r="L1419" s="332">
        <v>2</v>
      </c>
      <c r="M1419" s="338" t="s">
        <v>3128</v>
      </c>
      <c r="N1419" s="204"/>
      <c r="O1419" s="216"/>
      <c r="P1419" s="229" t="s">
        <v>3129</v>
      </c>
      <c r="Q1419" s="176">
        <f t="shared" ref="Q1419" si="137">R1419*$R$2</f>
        <v>8.5032999999999994</v>
      </c>
      <c r="R1419" s="333">
        <v>8.06</v>
      </c>
      <c r="S1419" s="261"/>
      <c r="T1419" s="263"/>
      <c r="U1419" s="262"/>
      <c r="V1419" s="263"/>
      <c r="W1419" s="262"/>
      <c r="X1419" s="262"/>
      <c r="Y1419" s="262"/>
      <c r="AE1419" s="74"/>
    </row>
    <row r="1420" spans="1:31" ht="40" customHeight="1" x14ac:dyDescent="1.05">
      <c r="A1420" s="28">
        <v>6</v>
      </c>
      <c r="B1420" s="272" t="s">
        <v>48</v>
      </c>
      <c r="C1420" s="112">
        <v>3</v>
      </c>
      <c r="D1420" s="291">
        <v>14</v>
      </c>
      <c r="E1420" s="113">
        <f t="shared" si="118"/>
        <v>45306</v>
      </c>
      <c r="F1420" s="133">
        <v>45306</v>
      </c>
      <c r="G1420" s="347" t="s">
        <v>3457</v>
      </c>
      <c r="H1420" s="104" t="s">
        <v>1171</v>
      </c>
      <c r="I1420" s="127">
        <v>87044</v>
      </c>
      <c r="J1420" s="117"/>
      <c r="K1420" s="135" t="s">
        <v>3458</v>
      </c>
      <c r="L1420" s="208">
        <v>2</v>
      </c>
      <c r="M1420" s="338" t="s">
        <v>4738</v>
      </c>
      <c r="N1420" s="205"/>
      <c r="O1420" s="215"/>
      <c r="P1420" s="229" t="s">
        <v>2961</v>
      </c>
      <c r="Q1420" s="176">
        <f t="shared" ref="Q1420:Q1421" si="138">R1420*$R$2</f>
        <v>8.5032999999999994</v>
      </c>
      <c r="R1420" s="177">
        <v>8.06</v>
      </c>
    </row>
    <row r="1421" spans="1:31" ht="40" customHeight="1" x14ac:dyDescent="1.05">
      <c r="A1421" s="28">
        <v>9</v>
      </c>
      <c r="B1421" s="272" t="s">
        <v>54</v>
      </c>
      <c r="C1421" s="112">
        <v>4</v>
      </c>
      <c r="D1421" s="291">
        <v>55</v>
      </c>
      <c r="E1421" s="113">
        <f t="shared" si="118"/>
        <v>42373</v>
      </c>
      <c r="F1421" s="133">
        <v>42373</v>
      </c>
      <c r="G1421" s="347" t="s">
        <v>3457</v>
      </c>
      <c r="H1421" s="104" t="s">
        <v>1204</v>
      </c>
      <c r="I1421" s="127">
        <v>87055</v>
      </c>
      <c r="J1421" s="117"/>
      <c r="K1421" s="135" t="s">
        <v>3459</v>
      </c>
      <c r="L1421" s="208">
        <v>1</v>
      </c>
      <c r="M1421" s="338" t="s">
        <v>1861</v>
      </c>
      <c r="N1421" s="204"/>
      <c r="O1421" s="215"/>
      <c r="P1421" s="229" t="s">
        <v>1291</v>
      </c>
      <c r="Q1421" s="176">
        <f t="shared" si="138"/>
        <v>8.5032999999999994</v>
      </c>
      <c r="R1421" s="177">
        <v>8.06</v>
      </c>
    </row>
    <row r="1422" spans="1:31" ht="40" customHeight="1" x14ac:dyDescent="1.05">
      <c r="A1422" s="28">
        <v>3</v>
      </c>
      <c r="B1422" s="272" t="s">
        <v>42</v>
      </c>
      <c r="C1422" s="112">
        <v>1</v>
      </c>
      <c r="D1422" s="291">
        <v>80</v>
      </c>
      <c r="E1422" s="113">
        <f t="shared" si="118"/>
        <v>42373</v>
      </c>
      <c r="F1422" s="133">
        <v>42373</v>
      </c>
      <c r="G1422" s="347" t="s">
        <v>3457</v>
      </c>
      <c r="H1422" s="104" t="s">
        <v>1204</v>
      </c>
      <c r="I1422" s="127">
        <v>87080</v>
      </c>
      <c r="J1422" s="117"/>
      <c r="K1422" s="135" t="s">
        <v>3460</v>
      </c>
      <c r="L1422" s="208">
        <v>1</v>
      </c>
      <c r="M1422" s="338" t="s">
        <v>1862</v>
      </c>
      <c r="N1422" s="204"/>
      <c r="O1422" s="215"/>
      <c r="P1422" s="229" t="s">
        <v>1292</v>
      </c>
      <c r="Q1422" s="176">
        <f>R1422*$R$2</f>
        <v>8.5032999999999994</v>
      </c>
      <c r="R1422" s="177">
        <v>8.06</v>
      </c>
    </row>
    <row r="1423" spans="1:31" ht="40" customHeight="1" x14ac:dyDescent="1.05">
      <c r="A1423" s="28">
        <v>3</v>
      </c>
      <c r="B1423" s="272" t="s">
        <v>42</v>
      </c>
      <c r="C1423" s="112">
        <v>1</v>
      </c>
      <c r="D1423" s="291">
        <v>2</v>
      </c>
      <c r="E1423" s="113">
        <f t="shared" si="118"/>
        <v>42695</v>
      </c>
      <c r="F1423" s="133">
        <v>42695</v>
      </c>
      <c r="G1423" s="347" t="s">
        <v>3457</v>
      </c>
      <c r="H1423" s="104" t="s">
        <v>1204</v>
      </c>
      <c r="I1423" s="127">
        <v>87102</v>
      </c>
      <c r="J1423" s="117"/>
      <c r="K1423" s="135" t="s">
        <v>3461</v>
      </c>
      <c r="L1423" s="208">
        <v>1</v>
      </c>
      <c r="M1423" s="338" t="s">
        <v>1863</v>
      </c>
      <c r="N1423" s="205"/>
      <c r="O1423" s="215"/>
      <c r="P1423" s="229" t="s">
        <v>1293</v>
      </c>
      <c r="Q1423" s="176">
        <f>R1423*$R$2</f>
        <v>8.5032999999999994</v>
      </c>
      <c r="R1423" s="177">
        <v>8.06</v>
      </c>
    </row>
    <row r="1424" spans="1:31" ht="40" customHeight="1" x14ac:dyDescent="0.35">
      <c r="A1424" s="28"/>
      <c r="B1424" s="272"/>
      <c r="C1424" s="112"/>
      <c r="D1424" s="271"/>
      <c r="E1424" s="105">
        <f t="shared" si="118"/>
        <v>0</v>
      </c>
      <c r="F1424" s="106"/>
      <c r="G1424" s="350"/>
      <c r="H1424" s="107"/>
      <c r="I1424" s="125"/>
      <c r="J1424" s="117"/>
      <c r="K1424" s="122" t="s">
        <v>1294</v>
      </c>
      <c r="L1424" s="109"/>
      <c r="M1424" s="242"/>
      <c r="N1424" s="110"/>
      <c r="O1424" s="111"/>
      <c r="P1424" s="227"/>
      <c r="Q1424" s="178"/>
      <c r="R1424" s="177"/>
    </row>
    <row r="1425" spans="1:18" ht="40" customHeight="1" x14ac:dyDescent="1.05">
      <c r="A1425" s="28" t="e">
        <v>#N/A</v>
      </c>
      <c r="B1425" s="270" t="s">
        <v>2721</v>
      </c>
      <c r="C1425" s="112" t="e">
        <v>#N/A</v>
      </c>
      <c r="D1425" s="289">
        <v>971</v>
      </c>
      <c r="E1425" s="113">
        <f t="shared" si="118"/>
        <v>43745</v>
      </c>
      <c r="F1425" s="133">
        <v>43745</v>
      </c>
      <c r="G1425" s="347" t="s">
        <v>3393</v>
      </c>
      <c r="H1425" s="104" t="s">
        <v>1193</v>
      </c>
      <c r="I1425" s="134">
        <v>84971</v>
      </c>
      <c r="J1425" s="117"/>
      <c r="K1425" s="135" t="s">
        <v>3392</v>
      </c>
      <c r="L1425" s="208">
        <v>2</v>
      </c>
      <c r="M1425" s="338" t="s">
        <v>1864</v>
      </c>
      <c r="N1425" s="205"/>
      <c r="O1425" s="215"/>
      <c r="P1425" s="229" t="s">
        <v>1865</v>
      </c>
      <c r="Q1425" s="176">
        <f>R1425*$R$2</f>
        <v>9.2998249999999985</v>
      </c>
      <c r="R1425" s="177">
        <v>8.8149999999999995</v>
      </c>
    </row>
    <row r="1426" spans="1:18" ht="40" customHeight="1" x14ac:dyDescent="1.05">
      <c r="A1426" s="28" t="e">
        <v>#N/A</v>
      </c>
      <c r="B1426" s="270" t="s">
        <v>2721</v>
      </c>
      <c r="C1426" s="112" t="e">
        <v>#N/A</v>
      </c>
      <c r="D1426" s="289">
        <v>973</v>
      </c>
      <c r="E1426" s="113">
        <f t="shared" si="118"/>
        <v>44172</v>
      </c>
      <c r="F1426" s="133">
        <v>44172</v>
      </c>
      <c r="G1426" s="347" t="s">
        <v>3393</v>
      </c>
      <c r="H1426" s="104" t="s">
        <v>1296</v>
      </c>
      <c r="I1426" s="134">
        <v>84973</v>
      </c>
      <c r="J1426" s="117"/>
      <c r="K1426" s="136" t="s">
        <v>3394</v>
      </c>
      <c r="L1426" s="208">
        <v>2</v>
      </c>
      <c r="M1426" s="338" t="s">
        <v>4723</v>
      </c>
      <c r="N1426" s="186"/>
      <c r="O1426" s="212"/>
      <c r="P1426" s="229" t="s">
        <v>2144</v>
      </c>
      <c r="Q1426" s="176">
        <f>R1426*$R$2</f>
        <v>9.2998249999999985</v>
      </c>
      <c r="R1426" s="177">
        <v>8.8149999999999995</v>
      </c>
    </row>
    <row r="1427" spans="1:18" ht="40" customHeight="1" x14ac:dyDescent="1.05">
      <c r="A1427" s="28" t="e">
        <v>#N/A</v>
      </c>
      <c r="B1427" s="270" t="s">
        <v>2721</v>
      </c>
      <c r="C1427" s="112" t="e">
        <v>#N/A</v>
      </c>
      <c r="D1427" s="289">
        <v>972</v>
      </c>
      <c r="E1427" s="113">
        <f t="shared" si="118"/>
        <v>43745</v>
      </c>
      <c r="F1427" s="133">
        <v>43745</v>
      </c>
      <c r="G1427" s="347" t="s">
        <v>3393</v>
      </c>
      <c r="H1427" s="104" t="s">
        <v>1204</v>
      </c>
      <c r="I1427" s="134">
        <v>84972</v>
      </c>
      <c r="J1427" s="117"/>
      <c r="K1427" s="135" t="s">
        <v>3395</v>
      </c>
      <c r="L1427" s="208">
        <v>2</v>
      </c>
      <c r="M1427" s="338" t="s">
        <v>1866</v>
      </c>
      <c r="N1427" s="205"/>
      <c r="O1427" s="215"/>
      <c r="P1427" s="222" t="s">
        <v>1867</v>
      </c>
      <c r="Q1427" s="176">
        <f>R1427*$R$2</f>
        <v>9.2998249999999985</v>
      </c>
      <c r="R1427" s="177">
        <v>8.8149999999999995</v>
      </c>
    </row>
    <row r="1428" spans="1:18" ht="40" customHeight="1" x14ac:dyDescent="1.05">
      <c r="A1428" s="28" t="e">
        <v>#N/A</v>
      </c>
      <c r="B1428" s="270" t="s">
        <v>2721</v>
      </c>
      <c r="C1428" s="112" t="e">
        <v>#N/A</v>
      </c>
      <c r="D1428" s="289">
        <v>976</v>
      </c>
      <c r="E1428" s="113">
        <f t="shared" si="118"/>
        <v>42401</v>
      </c>
      <c r="F1428" s="145">
        <v>42401</v>
      </c>
      <c r="G1428" s="347" t="s">
        <v>3393</v>
      </c>
      <c r="H1428" s="104" t="s">
        <v>1266</v>
      </c>
      <c r="I1428" s="134">
        <v>84976</v>
      </c>
      <c r="J1428" s="117"/>
      <c r="K1428" s="135" t="s">
        <v>3396</v>
      </c>
      <c r="L1428" s="208">
        <v>1</v>
      </c>
      <c r="M1428" s="338" t="s">
        <v>1868</v>
      </c>
      <c r="N1428" s="204"/>
      <c r="O1428" s="215"/>
      <c r="P1428" s="229" t="s">
        <v>1297</v>
      </c>
      <c r="Q1428" s="176">
        <f>R1428*$R$2</f>
        <v>9.2998249999999985</v>
      </c>
      <c r="R1428" s="177">
        <v>8.8149999999999995</v>
      </c>
    </row>
    <row r="1429" spans="1:18" ht="40" customHeight="1" x14ac:dyDescent="1.05">
      <c r="A1429" s="28" t="e">
        <v>#N/A</v>
      </c>
      <c r="B1429" s="270" t="s">
        <v>2721</v>
      </c>
      <c r="C1429" s="112" t="e">
        <v>#N/A</v>
      </c>
      <c r="D1429" s="289">
        <v>974</v>
      </c>
      <c r="E1429" s="113">
        <f t="shared" si="118"/>
        <v>43745</v>
      </c>
      <c r="F1429" s="145">
        <v>43745</v>
      </c>
      <c r="G1429" s="347" t="s">
        <v>3393</v>
      </c>
      <c r="H1429" s="104" t="s">
        <v>1204</v>
      </c>
      <c r="I1429" s="134">
        <v>84974</v>
      </c>
      <c r="J1429" s="117"/>
      <c r="K1429" s="135" t="s">
        <v>3397</v>
      </c>
      <c r="L1429" s="208">
        <v>2</v>
      </c>
      <c r="M1429" s="338" t="s">
        <v>1869</v>
      </c>
      <c r="N1429" s="204"/>
      <c r="O1429" s="215"/>
      <c r="P1429" s="229" t="s">
        <v>1870</v>
      </c>
      <c r="Q1429" s="176">
        <f>R1429*$R$2</f>
        <v>9.2998249999999985</v>
      </c>
      <c r="R1429" s="177">
        <v>8.8149999999999995</v>
      </c>
    </row>
    <row r="1430" spans="1:18" ht="40" customHeight="1" x14ac:dyDescent="0.35">
      <c r="A1430" s="28"/>
      <c r="B1430" s="272"/>
      <c r="C1430" s="112"/>
      <c r="D1430" s="284"/>
      <c r="E1430" s="105">
        <f t="shared" si="118"/>
        <v>0</v>
      </c>
      <c r="F1430" s="106"/>
      <c r="G1430" s="350"/>
      <c r="H1430" s="107"/>
      <c r="I1430" s="125"/>
      <c r="J1430" s="117"/>
      <c r="K1430" s="122" t="s">
        <v>1298</v>
      </c>
      <c r="L1430" s="109"/>
      <c r="M1430" s="242"/>
      <c r="N1430" s="110"/>
      <c r="O1430" s="111"/>
      <c r="P1430" s="227"/>
      <c r="Q1430" s="178"/>
      <c r="R1430" s="177"/>
    </row>
    <row r="1431" spans="1:18" ht="40" customHeight="1" x14ac:dyDescent="1.05">
      <c r="A1431" s="28" t="e">
        <v>#N/A</v>
      </c>
      <c r="B1431" s="270" t="s">
        <v>2723</v>
      </c>
      <c r="C1431" s="112" t="e">
        <v>#N/A</v>
      </c>
      <c r="D1431" s="298"/>
      <c r="E1431" s="113">
        <f t="shared" si="118"/>
        <v>42758</v>
      </c>
      <c r="F1431" s="133">
        <v>42758</v>
      </c>
      <c r="G1431" s="347" t="s">
        <v>1301</v>
      </c>
      <c r="H1431" s="104" t="s">
        <v>1302</v>
      </c>
      <c r="I1431" s="142">
        <v>86102</v>
      </c>
      <c r="J1431" s="117"/>
      <c r="K1431" s="124" t="s">
        <v>3414</v>
      </c>
      <c r="L1431" s="207">
        <v>3</v>
      </c>
      <c r="M1431" s="338" t="s">
        <v>1303</v>
      </c>
      <c r="N1431" s="204"/>
      <c r="O1431" s="215"/>
      <c r="P1431" s="229" t="s">
        <v>1304</v>
      </c>
      <c r="Q1431" s="179">
        <f t="shared" ref="Q1431:Q1460" si="139">R1431*$R$2</f>
        <v>7.0030899999999994</v>
      </c>
      <c r="R1431" s="177">
        <v>6.6379999999999999</v>
      </c>
    </row>
    <row r="1432" spans="1:18" ht="40" customHeight="1" x14ac:dyDescent="1.05">
      <c r="A1432" s="28" t="e">
        <v>#N/A</v>
      </c>
      <c r="B1432" s="270" t="s">
        <v>2722</v>
      </c>
      <c r="C1432" s="112" t="e">
        <v>#N/A</v>
      </c>
      <c r="D1432" s="298"/>
      <c r="E1432" s="113">
        <f t="shared" si="118"/>
        <v>42248</v>
      </c>
      <c r="F1432" s="133">
        <v>42248</v>
      </c>
      <c r="G1432" s="347" t="s">
        <v>1299</v>
      </c>
      <c r="H1432" s="146" t="s">
        <v>1305</v>
      </c>
      <c r="I1432" s="127">
        <v>85106</v>
      </c>
      <c r="J1432" s="117"/>
      <c r="K1432" s="128" t="s">
        <v>3415</v>
      </c>
      <c r="L1432" s="208">
        <v>3</v>
      </c>
      <c r="M1432" s="338" t="s">
        <v>1871</v>
      </c>
      <c r="N1432" s="204"/>
      <c r="O1432" s="215"/>
      <c r="P1432" s="229" t="s">
        <v>1306</v>
      </c>
      <c r="Q1432" s="179">
        <f t="shared" si="139"/>
        <v>9.1996000000000002</v>
      </c>
      <c r="R1432" s="177">
        <v>8.7200000000000006</v>
      </c>
    </row>
    <row r="1433" spans="1:18" ht="40" customHeight="1" x14ac:dyDescent="1.05">
      <c r="A1433" s="28" t="e">
        <v>#N/A</v>
      </c>
      <c r="B1433" s="270" t="s">
        <v>2722</v>
      </c>
      <c r="C1433" s="112" t="e">
        <v>#N/A</v>
      </c>
      <c r="D1433" s="298"/>
      <c r="E1433" s="113">
        <f>SUM(F1433)</f>
        <v>43864</v>
      </c>
      <c r="F1433" s="133">
        <v>43864</v>
      </c>
      <c r="G1433" s="347" t="s">
        <v>1299</v>
      </c>
      <c r="H1433" s="146" t="s">
        <v>1361</v>
      </c>
      <c r="I1433" s="127">
        <v>85136</v>
      </c>
      <c r="J1433" s="117"/>
      <c r="K1433" s="128" t="s">
        <v>3416</v>
      </c>
      <c r="L1433" s="208">
        <v>1</v>
      </c>
      <c r="M1433" s="338" t="s">
        <v>1872</v>
      </c>
      <c r="N1433" s="204"/>
      <c r="O1433" s="216"/>
      <c r="P1433" s="229" t="s">
        <v>1873</v>
      </c>
      <c r="Q1433" s="179">
        <f>R1433*$R$2</f>
        <v>9.1996000000000002</v>
      </c>
      <c r="R1433" s="177">
        <v>8.7200000000000006</v>
      </c>
    </row>
    <row r="1434" spans="1:18" ht="40" customHeight="1" x14ac:dyDescent="1.05">
      <c r="A1434" s="28" t="e">
        <v>#N/A</v>
      </c>
      <c r="B1434" s="270" t="s">
        <v>2722</v>
      </c>
      <c r="C1434" s="112" t="e">
        <v>#N/A</v>
      </c>
      <c r="D1434" s="298"/>
      <c r="E1434" s="113">
        <f t="shared" si="118"/>
        <v>43346</v>
      </c>
      <c r="F1434" s="133">
        <v>43346</v>
      </c>
      <c r="G1434" s="347" t="s">
        <v>1299</v>
      </c>
      <c r="H1434" s="146" t="s">
        <v>1305</v>
      </c>
      <c r="I1434" s="127">
        <v>85102</v>
      </c>
      <c r="J1434" s="117"/>
      <c r="K1434" s="128" t="s">
        <v>3417</v>
      </c>
      <c r="L1434" s="208">
        <v>3</v>
      </c>
      <c r="M1434" s="338" t="s">
        <v>1308</v>
      </c>
      <c r="N1434" s="204"/>
      <c r="O1434" s="216"/>
      <c r="P1434" s="229" t="s">
        <v>1309</v>
      </c>
      <c r="Q1434" s="179">
        <f t="shared" si="139"/>
        <v>9.1996000000000002</v>
      </c>
      <c r="R1434" s="177">
        <v>8.7200000000000006</v>
      </c>
    </row>
    <row r="1435" spans="1:18" ht="40" customHeight="1" x14ac:dyDescent="1.05">
      <c r="A1435" s="28" t="e">
        <v>#N/A</v>
      </c>
      <c r="B1435" s="270" t="s">
        <v>2723</v>
      </c>
      <c r="C1435" s="112" t="e">
        <v>#N/A</v>
      </c>
      <c r="D1435" s="298"/>
      <c r="E1435" s="113">
        <f t="shared" si="118"/>
        <v>42632</v>
      </c>
      <c r="F1435" s="133">
        <v>42632</v>
      </c>
      <c r="G1435" s="347" t="s">
        <v>1301</v>
      </c>
      <c r="H1435" s="104" t="s">
        <v>1186</v>
      </c>
      <c r="I1435" s="142">
        <v>86115</v>
      </c>
      <c r="J1435" s="117"/>
      <c r="K1435" s="124" t="s">
        <v>3418</v>
      </c>
      <c r="L1435" s="207">
        <v>2</v>
      </c>
      <c r="M1435" s="338" t="s">
        <v>1310</v>
      </c>
      <c r="N1435" s="204"/>
      <c r="O1435" s="215"/>
      <c r="P1435" s="73" t="s">
        <v>1311</v>
      </c>
      <c r="Q1435" s="179">
        <f t="shared" si="139"/>
        <v>7.0030899999999994</v>
      </c>
      <c r="R1435" s="177">
        <v>6.6379999999999999</v>
      </c>
    </row>
    <row r="1436" spans="1:18" ht="40" customHeight="1" x14ac:dyDescent="1.05">
      <c r="A1436" s="28" t="e">
        <v>#N/A</v>
      </c>
      <c r="B1436" s="270" t="s">
        <v>2722</v>
      </c>
      <c r="C1436" s="112" t="e">
        <v>#N/A</v>
      </c>
      <c r="D1436" s="298"/>
      <c r="E1436" s="113">
        <f>SUM(F1436)</f>
        <v>43717</v>
      </c>
      <c r="F1436" s="133">
        <v>43717</v>
      </c>
      <c r="G1436" s="347" t="s">
        <v>1307</v>
      </c>
      <c r="H1436" s="126" t="s">
        <v>1312</v>
      </c>
      <c r="I1436" s="127">
        <v>85135</v>
      </c>
      <c r="J1436" s="117"/>
      <c r="K1436" s="128" t="s">
        <v>3419</v>
      </c>
      <c r="L1436" s="208">
        <v>1</v>
      </c>
      <c r="M1436" s="338" t="s">
        <v>1313</v>
      </c>
      <c r="N1436" s="204"/>
      <c r="O1436" s="216"/>
      <c r="P1436" s="229" t="s">
        <v>1314</v>
      </c>
      <c r="Q1436" s="179">
        <f>R1436*$R$2</f>
        <v>9.1996000000000002</v>
      </c>
      <c r="R1436" s="177">
        <v>8.7200000000000006</v>
      </c>
    </row>
    <row r="1437" spans="1:18" ht="40" customHeight="1" x14ac:dyDescent="1.05">
      <c r="A1437" s="28" t="e">
        <v>#N/A</v>
      </c>
      <c r="B1437" s="270" t="s">
        <v>2722</v>
      </c>
      <c r="C1437" s="112" t="e">
        <v>#N/A</v>
      </c>
      <c r="D1437" s="298"/>
      <c r="E1437" s="113">
        <f>SUM(F1437)</f>
        <v>42807</v>
      </c>
      <c r="F1437" s="133">
        <v>42807</v>
      </c>
      <c r="G1437" s="347" t="s">
        <v>1307</v>
      </c>
      <c r="H1437" s="126" t="s">
        <v>1195</v>
      </c>
      <c r="I1437" s="127">
        <v>85133</v>
      </c>
      <c r="J1437" s="117"/>
      <c r="K1437" s="314" t="s">
        <v>3420</v>
      </c>
      <c r="L1437" s="208">
        <v>1</v>
      </c>
      <c r="M1437" s="338" t="s">
        <v>4735</v>
      </c>
      <c r="N1437" s="204"/>
      <c r="O1437" s="216"/>
      <c r="P1437" s="229" t="s">
        <v>2933</v>
      </c>
      <c r="Q1437" s="179">
        <f>R1437*$R$2</f>
        <v>9.1996000000000002</v>
      </c>
      <c r="R1437" s="177">
        <v>8.7200000000000006</v>
      </c>
    </row>
    <row r="1438" spans="1:18" ht="40" customHeight="1" x14ac:dyDescent="1.05">
      <c r="A1438" s="28" t="e">
        <v>#N/A</v>
      </c>
      <c r="B1438" s="270" t="s">
        <v>2723</v>
      </c>
      <c r="C1438" s="112" t="e">
        <v>#N/A</v>
      </c>
      <c r="D1438" s="298"/>
      <c r="E1438" s="113">
        <f t="shared" ref="E1438:E1468" si="140">SUM(F1438)</f>
        <v>43136</v>
      </c>
      <c r="F1438" s="133">
        <v>43136</v>
      </c>
      <c r="G1438" s="347" t="s">
        <v>1301</v>
      </c>
      <c r="H1438" s="104" t="s">
        <v>1315</v>
      </c>
      <c r="I1438" s="142">
        <v>86114</v>
      </c>
      <c r="J1438" s="117"/>
      <c r="K1438" s="124" t="s">
        <v>3421</v>
      </c>
      <c r="L1438" s="207">
        <v>4</v>
      </c>
      <c r="M1438" s="338" t="s">
        <v>1316</v>
      </c>
      <c r="N1438" s="204"/>
      <c r="O1438" s="216"/>
      <c r="P1438" s="229" t="s">
        <v>1317</v>
      </c>
      <c r="Q1438" s="179">
        <f t="shared" si="139"/>
        <v>7.0030899999999994</v>
      </c>
      <c r="R1438" s="177">
        <v>6.6379999999999999</v>
      </c>
    </row>
    <row r="1439" spans="1:18" ht="40" customHeight="1" x14ac:dyDescent="1.05">
      <c r="A1439" s="28" t="e">
        <v>#N/A</v>
      </c>
      <c r="B1439" s="270" t="s">
        <v>2722</v>
      </c>
      <c r="C1439" s="112" t="e">
        <v>#N/A</v>
      </c>
      <c r="D1439" s="298"/>
      <c r="E1439" s="113">
        <f t="shared" si="140"/>
        <v>42632</v>
      </c>
      <c r="F1439" s="133">
        <v>42632</v>
      </c>
      <c r="G1439" s="347" t="s">
        <v>1299</v>
      </c>
      <c r="H1439" s="146" t="s">
        <v>1318</v>
      </c>
      <c r="I1439" s="127">
        <v>85117</v>
      </c>
      <c r="J1439" s="117"/>
      <c r="K1439" s="128" t="s">
        <v>3422</v>
      </c>
      <c r="L1439" s="208">
        <v>2</v>
      </c>
      <c r="M1439" s="338" t="s">
        <v>1319</v>
      </c>
      <c r="N1439" s="204"/>
      <c r="O1439" s="215"/>
      <c r="P1439" s="73" t="s">
        <v>1320</v>
      </c>
      <c r="Q1439" s="179">
        <f t="shared" si="139"/>
        <v>9.1996000000000002</v>
      </c>
      <c r="R1439" s="177">
        <v>8.7200000000000006</v>
      </c>
    </row>
    <row r="1440" spans="1:18" ht="40" customHeight="1" x14ac:dyDescent="1.05">
      <c r="A1440" s="28" t="e">
        <v>#N/A</v>
      </c>
      <c r="B1440" s="270" t="s">
        <v>2723</v>
      </c>
      <c r="C1440" s="112" t="e">
        <v>#N/A</v>
      </c>
      <c r="D1440" s="298"/>
      <c r="E1440" s="113">
        <f t="shared" si="140"/>
        <v>42009</v>
      </c>
      <c r="F1440" s="133">
        <v>42009</v>
      </c>
      <c r="G1440" s="347" t="s">
        <v>1301</v>
      </c>
      <c r="H1440" s="104" t="s">
        <v>1302</v>
      </c>
      <c r="I1440" s="142">
        <v>86111</v>
      </c>
      <c r="J1440" s="117"/>
      <c r="K1440" s="124" t="s">
        <v>3423</v>
      </c>
      <c r="L1440" s="207">
        <v>3</v>
      </c>
      <c r="M1440" s="338" t="s">
        <v>1874</v>
      </c>
      <c r="N1440" s="205"/>
      <c r="O1440" s="215"/>
      <c r="P1440" s="228" t="s">
        <v>1321</v>
      </c>
      <c r="Q1440" s="179">
        <f t="shared" si="139"/>
        <v>7.0030899999999994</v>
      </c>
      <c r="R1440" s="177">
        <v>6.6379999999999999</v>
      </c>
    </row>
    <row r="1441" spans="1:18" ht="40" customHeight="1" x14ac:dyDescent="1.05">
      <c r="A1441" s="28" t="e">
        <v>#N/A</v>
      </c>
      <c r="B1441" s="270" t="s">
        <v>2723</v>
      </c>
      <c r="C1441" s="112" t="e">
        <v>#N/A</v>
      </c>
      <c r="D1441" s="298"/>
      <c r="E1441" s="113">
        <f t="shared" si="140"/>
        <v>43850</v>
      </c>
      <c r="F1441" s="133">
        <v>43850</v>
      </c>
      <c r="G1441" s="347" t="s">
        <v>1301</v>
      </c>
      <c r="H1441" s="104" t="s">
        <v>1302</v>
      </c>
      <c r="I1441" s="142">
        <v>86119</v>
      </c>
      <c r="J1441" s="117"/>
      <c r="K1441" s="124" t="s">
        <v>3435</v>
      </c>
      <c r="L1441" s="207">
        <v>2</v>
      </c>
      <c r="M1441" s="338" t="s">
        <v>1875</v>
      </c>
      <c r="N1441" s="204"/>
      <c r="O1441" s="215"/>
      <c r="P1441" s="73" t="s">
        <v>1876</v>
      </c>
      <c r="Q1441" s="179">
        <f t="shared" si="139"/>
        <v>7.0030899999999994</v>
      </c>
      <c r="R1441" s="177">
        <v>6.6379999999999999</v>
      </c>
    </row>
    <row r="1442" spans="1:18" ht="40" customHeight="1" x14ac:dyDescent="1.05">
      <c r="A1442" s="28" t="e">
        <v>#N/A</v>
      </c>
      <c r="B1442" s="270" t="s">
        <v>2722</v>
      </c>
      <c r="C1442" s="112" t="e">
        <v>#N/A</v>
      </c>
      <c r="D1442" s="298"/>
      <c r="E1442" s="113">
        <f t="shared" si="140"/>
        <v>42982</v>
      </c>
      <c r="F1442" s="133">
        <v>42982</v>
      </c>
      <c r="G1442" s="347" t="s">
        <v>1299</v>
      </c>
      <c r="H1442" s="146" t="s">
        <v>1300</v>
      </c>
      <c r="I1442" s="127">
        <v>85104</v>
      </c>
      <c r="J1442" s="117"/>
      <c r="K1442" s="314" t="s">
        <v>3442</v>
      </c>
      <c r="L1442" s="208">
        <v>3</v>
      </c>
      <c r="M1442" s="338" t="s">
        <v>1877</v>
      </c>
      <c r="N1442" s="205"/>
      <c r="O1442" s="215"/>
      <c r="P1442" s="229" t="s">
        <v>1322</v>
      </c>
      <c r="Q1442" s="179">
        <f t="shared" si="139"/>
        <v>9.1996000000000002</v>
      </c>
      <c r="R1442" s="177">
        <v>8.7200000000000006</v>
      </c>
    </row>
    <row r="1443" spans="1:18" ht="40" customHeight="1" x14ac:dyDescent="1.05">
      <c r="A1443" s="28" t="e">
        <v>#N/A</v>
      </c>
      <c r="B1443" s="270" t="s">
        <v>2723</v>
      </c>
      <c r="C1443" s="112" t="e">
        <v>#N/A</v>
      </c>
      <c r="D1443" s="298"/>
      <c r="E1443" s="113">
        <f t="shared" si="140"/>
        <v>42751</v>
      </c>
      <c r="F1443" s="133">
        <v>42751</v>
      </c>
      <c r="G1443" s="347" t="s">
        <v>1301</v>
      </c>
      <c r="H1443" s="146" t="s">
        <v>1323</v>
      </c>
      <c r="I1443" s="142">
        <v>86130</v>
      </c>
      <c r="J1443" s="117"/>
      <c r="K1443" s="128" t="s">
        <v>2723</v>
      </c>
      <c r="L1443" s="208">
        <v>2</v>
      </c>
      <c r="M1443" s="338" t="s">
        <v>1324</v>
      </c>
      <c r="N1443" s="204"/>
      <c r="O1443" s="216"/>
      <c r="P1443" s="230" t="s">
        <v>1325</v>
      </c>
      <c r="Q1443" s="179">
        <f>R1443*$R$2</f>
        <v>7.0030899999999994</v>
      </c>
      <c r="R1443" s="177">
        <v>6.6379999999999999</v>
      </c>
    </row>
    <row r="1444" spans="1:18" ht="40" customHeight="1" x14ac:dyDescent="1.05">
      <c r="A1444" s="28" t="e">
        <v>#N/A</v>
      </c>
      <c r="B1444" s="270" t="s">
        <v>2723</v>
      </c>
      <c r="C1444" s="112" t="e">
        <v>#N/A</v>
      </c>
      <c r="D1444" s="298"/>
      <c r="E1444" s="113">
        <f t="shared" si="140"/>
        <v>43136</v>
      </c>
      <c r="F1444" s="133">
        <v>43136</v>
      </c>
      <c r="G1444" s="347" t="s">
        <v>1301</v>
      </c>
      <c r="H1444" s="104" t="s">
        <v>1302</v>
      </c>
      <c r="I1444" s="142">
        <v>86112</v>
      </c>
      <c r="J1444" s="117"/>
      <c r="K1444" s="124" t="s">
        <v>3425</v>
      </c>
      <c r="L1444" s="207">
        <v>3</v>
      </c>
      <c r="M1444" s="338" t="s">
        <v>1326</v>
      </c>
      <c r="N1444" s="204"/>
      <c r="O1444" s="216"/>
      <c r="P1444" s="229" t="s">
        <v>1327</v>
      </c>
      <c r="Q1444" s="179">
        <f t="shared" si="139"/>
        <v>7.0030899999999994</v>
      </c>
      <c r="R1444" s="177">
        <v>6.6379999999999999</v>
      </c>
    </row>
    <row r="1445" spans="1:18" ht="40" customHeight="1" x14ac:dyDescent="1.05">
      <c r="A1445" s="28" t="e">
        <v>#N/A</v>
      </c>
      <c r="B1445" s="270" t="s">
        <v>2721</v>
      </c>
      <c r="C1445" s="112" t="e">
        <v>#N/A</v>
      </c>
      <c r="D1445" s="298"/>
      <c r="E1445" s="113">
        <f t="shared" si="140"/>
        <v>42695</v>
      </c>
      <c r="F1445" s="133">
        <v>42695</v>
      </c>
      <c r="G1445" s="347" t="s">
        <v>1307</v>
      </c>
      <c r="H1445" s="104" t="s">
        <v>1328</v>
      </c>
      <c r="I1445" s="142">
        <v>85001</v>
      </c>
      <c r="J1445" s="117"/>
      <c r="K1445" s="135" t="s">
        <v>3426</v>
      </c>
      <c r="L1445" s="208">
        <v>5</v>
      </c>
      <c r="M1445" s="338" t="s">
        <v>1878</v>
      </c>
      <c r="N1445" s="204"/>
      <c r="O1445" s="215"/>
      <c r="P1445" s="229" t="s">
        <v>1329</v>
      </c>
      <c r="Q1445" s="179">
        <f t="shared" si="139"/>
        <v>9.1996000000000002</v>
      </c>
      <c r="R1445" s="177">
        <v>8.7200000000000006</v>
      </c>
    </row>
    <row r="1446" spans="1:18" ht="40" customHeight="1" x14ac:dyDescent="1.05">
      <c r="A1446" s="28" t="e">
        <v>#N/A</v>
      </c>
      <c r="B1446" s="270" t="s">
        <v>2722</v>
      </c>
      <c r="C1446" s="112" t="e">
        <v>#N/A</v>
      </c>
      <c r="D1446" s="298"/>
      <c r="E1446" s="113">
        <f t="shared" si="140"/>
        <v>43346</v>
      </c>
      <c r="F1446" s="133">
        <v>43346</v>
      </c>
      <c r="G1446" s="347" t="s">
        <v>1299</v>
      </c>
      <c r="H1446" s="146" t="s">
        <v>1323</v>
      </c>
      <c r="I1446" s="127">
        <v>85115</v>
      </c>
      <c r="J1446" s="117"/>
      <c r="K1446" s="128" t="s">
        <v>3427</v>
      </c>
      <c r="L1446" s="208">
        <v>3</v>
      </c>
      <c r="M1446" s="338" t="s">
        <v>1330</v>
      </c>
      <c r="N1446" s="204"/>
      <c r="O1446" s="216"/>
      <c r="P1446" s="222" t="s">
        <v>1331</v>
      </c>
      <c r="Q1446" s="179">
        <f t="shared" si="139"/>
        <v>9.1996000000000002</v>
      </c>
      <c r="R1446" s="177">
        <v>8.7200000000000006</v>
      </c>
    </row>
    <row r="1447" spans="1:18" ht="40" customHeight="1" x14ac:dyDescent="1.05">
      <c r="A1447" s="28" t="e">
        <v>#N/A</v>
      </c>
      <c r="B1447" s="270" t="s">
        <v>2723</v>
      </c>
      <c r="C1447" s="112" t="e">
        <v>#N/A</v>
      </c>
      <c r="D1447" s="298"/>
      <c r="E1447" s="113">
        <f t="shared" si="140"/>
        <v>43717</v>
      </c>
      <c r="F1447" s="133">
        <v>43717</v>
      </c>
      <c r="G1447" s="347" t="s">
        <v>1301</v>
      </c>
      <c r="H1447" s="104" t="s">
        <v>1332</v>
      </c>
      <c r="I1447" s="142">
        <v>86116</v>
      </c>
      <c r="J1447" s="117"/>
      <c r="K1447" s="124" t="s">
        <v>3428</v>
      </c>
      <c r="L1447" s="207">
        <v>3</v>
      </c>
      <c r="M1447" s="338" t="s">
        <v>1879</v>
      </c>
      <c r="N1447" s="205"/>
      <c r="O1447" s="215"/>
      <c r="P1447" s="73" t="s">
        <v>1333</v>
      </c>
      <c r="Q1447" s="179">
        <f t="shared" si="139"/>
        <v>7.0030899999999994</v>
      </c>
      <c r="R1447" s="177">
        <v>6.6379999999999999</v>
      </c>
    </row>
    <row r="1448" spans="1:18" ht="40" customHeight="1" x14ac:dyDescent="1.05">
      <c r="A1448" s="28" t="e">
        <v>#N/A</v>
      </c>
      <c r="B1448" s="270" t="s">
        <v>2723</v>
      </c>
      <c r="C1448" s="112" t="e">
        <v>#N/A</v>
      </c>
      <c r="D1448" s="298"/>
      <c r="E1448" s="113">
        <f t="shared" si="140"/>
        <v>43500</v>
      </c>
      <c r="F1448" s="133">
        <v>43500</v>
      </c>
      <c r="G1448" s="347" t="s">
        <v>1301</v>
      </c>
      <c r="H1448" s="104" t="s">
        <v>1302</v>
      </c>
      <c r="I1448" s="142">
        <v>86110</v>
      </c>
      <c r="J1448" s="117"/>
      <c r="K1448" s="124" t="s">
        <v>3429</v>
      </c>
      <c r="L1448" s="207">
        <v>4</v>
      </c>
      <c r="M1448" s="338" t="s">
        <v>1880</v>
      </c>
      <c r="N1448" s="204"/>
      <c r="O1448" s="216"/>
      <c r="P1448" s="229" t="s">
        <v>1334</v>
      </c>
      <c r="Q1448" s="179">
        <f t="shared" si="139"/>
        <v>7.0030899999999994</v>
      </c>
      <c r="R1448" s="177">
        <v>6.6379999999999999</v>
      </c>
    </row>
    <row r="1449" spans="1:18" ht="40" customHeight="1" x14ac:dyDescent="1.05">
      <c r="A1449" s="28" t="e">
        <v>#N/A</v>
      </c>
      <c r="B1449" s="270" t="s">
        <v>2722</v>
      </c>
      <c r="C1449" s="112" t="e">
        <v>#N/A</v>
      </c>
      <c r="D1449" s="298"/>
      <c r="E1449" s="113">
        <f t="shared" si="140"/>
        <v>42632</v>
      </c>
      <c r="F1449" s="133">
        <v>42632</v>
      </c>
      <c r="G1449" s="347" t="s">
        <v>1307</v>
      </c>
      <c r="H1449" s="126" t="s">
        <v>1335</v>
      </c>
      <c r="I1449" s="127">
        <v>85125</v>
      </c>
      <c r="J1449" s="117"/>
      <c r="K1449" s="128" t="s">
        <v>3430</v>
      </c>
      <c r="L1449" s="208">
        <v>2</v>
      </c>
      <c r="M1449" s="338" t="s">
        <v>1336</v>
      </c>
      <c r="N1449" s="204"/>
      <c r="O1449" s="215"/>
      <c r="P1449" s="228" t="s">
        <v>1337</v>
      </c>
      <c r="Q1449" s="179">
        <f t="shared" si="139"/>
        <v>9.1996000000000002</v>
      </c>
      <c r="R1449" s="177">
        <v>8.7200000000000006</v>
      </c>
    </row>
    <row r="1450" spans="1:18" ht="40" customHeight="1" x14ac:dyDescent="1.05">
      <c r="A1450" s="28" t="e">
        <v>#N/A</v>
      </c>
      <c r="B1450" s="270" t="s">
        <v>2723</v>
      </c>
      <c r="C1450" s="112" t="e">
        <v>#N/A</v>
      </c>
      <c r="D1450" s="298"/>
      <c r="E1450" s="113">
        <f t="shared" si="140"/>
        <v>42807</v>
      </c>
      <c r="F1450" s="133">
        <v>42807</v>
      </c>
      <c r="G1450" s="347" t="s">
        <v>1307</v>
      </c>
      <c r="H1450" s="126" t="s">
        <v>1266</v>
      </c>
      <c r="I1450" s="127">
        <v>86132</v>
      </c>
      <c r="J1450" s="117"/>
      <c r="K1450" s="128" t="s">
        <v>3431</v>
      </c>
      <c r="L1450" s="208">
        <v>1</v>
      </c>
      <c r="M1450" s="338" t="s">
        <v>1338</v>
      </c>
      <c r="N1450" s="204"/>
      <c r="O1450" s="215"/>
      <c r="P1450" s="229" t="s">
        <v>1339</v>
      </c>
      <c r="Q1450" s="179">
        <f>R1450*$R$2</f>
        <v>7.0030899999999994</v>
      </c>
      <c r="R1450" s="177">
        <v>6.6379999999999999</v>
      </c>
    </row>
    <row r="1451" spans="1:18" ht="40" customHeight="1" x14ac:dyDescent="1.05">
      <c r="A1451" s="28" t="e">
        <v>#N/A</v>
      </c>
      <c r="B1451" s="270" t="s">
        <v>2722</v>
      </c>
      <c r="C1451" s="112" t="e">
        <v>#N/A</v>
      </c>
      <c r="D1451" s="298"/>
      <c r="E1451" s="113">
        <f t="shared" si="140"/>
        <v>43346</v>
      </c>
      <c r="F1451" s="133">
        <v>43346</v>
      </c>
      <c r="G1451" s="347" t="s">
        <v>1299</v>
      </c>
      <c r="H1451" s="146" t="s">
        <v>1174</v>
      </c>
      <c r="I1451" s="127">
        <v>85108</v>
      </c>
      <c r="J1451" s="117"/>
      <c r="K1451" s="128" t="s">
        <v>3432</v>
      </c>
      <c r="L1451" s="208">
        <v>3</v>
      </c>
      <c r="M1451" s="338" t="s">
        <v>1340</v>
      </c>
      <c r="N1451" s="204"/>
      <c r="O1451" s="216"/>
      <c r="P1451" s="229" t="s">
        <v>1341</v>
      </c>
      <c r="Q1451" s="179">
        <f t="shared" si="139"/>
        <v>9.1996000000000002</v>
      </c>
      <c r="R1451" s="177">
        <v>8.7200000000000006</v>
      </c>
    </row>
    <row r="1452" spans="1:18" ht="40" customHeight="1" x14ac:dyDescent="1.05">
      <c r="A1452" s="28" t="e">
        <v>#N/A</v>
      </c>
      <c r="B1452" s="270" t="s">
        <v>2722</v>
      </c>
      <c r="C1452" s="112" t="e">
        <v>#N/A</v>
      </c>
      <c r="D1452" s="298"/>
      <c r="E1452" s="113">
        <f>SUM(F1452)</f>
        <v>43717</v>
      </c>
      <c r="F1452" s="133">
        <v>43717</v>
      </c>
      <c r="G1452" s="347" t="s">
        <v>1299</v>
      </c>
      <c r="H1452" s="146" t="s">
        <v>1323</v>
      </c>
      <c r="I1452" s="127">
        <v>85134</v>
      </c>
      <c r="J1452" s="117"/>
      <c r="K1452" s="128" t="s">
        <v>3433</v>
      </c>
      <c r="L1452" s="208">
        <v>1</v>
      </c>
      <c r="M1452" s="338" t="s">
        <v>1342</v>
      </c>
      <c r="N1452" s="204"/>
      <c r="O1452" s="216"/>
      <c r="P1452" s="229" t="s">
        <v>1343</v>
      </c>
      <c r="Q1452" s="179">
        <f>R1452*$R$2</f>
        <v>9.1996000000000002</v>
      </c>
      <c r="R1452" s="177">
        <v>8.7200000000000006</v>
      </c>
    </row>
    <row r="1453" spans="1:18" ht="40" customHeight="1" x14ac:dyDescent="1.05">
      <c r="A1453" s="28" t="e">
        <v>#N/A</v>
      </c>
      <c r="B1453" s="270" t="s">
        <v>2722</v>
      </c>
      <c r="C1453" s="112" t="e">
        <v>#N/A</v>
      </c>
      <c r="D1453" s="298"/>
      <c r="E1453" s="113">
        <f t="shared" si="140"/>
        <v>42081</v>
      </c>
      <c r="F1453" s="133">
        <v>42081</v>
      </c>
      <c r="G1453" s="347" t="s">
        <v>1301</v>
      </c>
      <c r="H1453" s="126" t="s">
        <v>1300</v>
      </c>
      <c r="I1453" s="127">
        <v>85124</v>
      </c>
      <c r="J1453" s="117"/>
      <c r="K1453" s="128" t="s">
        <v>3434</v>
      </c>
      <c r="L1453" s="208">
        <v>2</v>
      </c>
      <c r="M1453" s="338" t="s">
        <v>1881</v>
      </c>
      <c r="N1453" s="205"/>
      <c r="O1453" s="215"/>
      <c r="P1453" s="229" t="s">
        <v>1344</v>
      </c>
      <c r="Q1453" s="179">
        <f t="shared" si="139"/>
        <v>9.1996000000000002</v>
      </c>
      <c r="R1453" s="177">
        <v>8.7200000000000006</v>
      </c>
    </row>
    <row r="1454" spans="1:18" ht="40" customHeight="1" x14ac:dyDescent="1.05">
      <c r="A1454" s="28" t="e">
        <v>#N/A</v>
      </c>
      <c r="B1454" s="270" t="s">
        <v>2723</v>
      </c>
      <c r="C1454" s="112" t="e">
        <v>#N/A</v>
      </c>
      <c r="D1454" s="298"/>
      <c r="E1454" s="113">
        <f t="shared" si="140"/>
        <v>42751</v>
      </c>
      <c r="F1454" s="133">
        <v>42751</v>
      </c>
      <c r="G1454" s="347" t="s">
        <v>1301</v>
      </c>
      <c r="H1454" s="104" t="s">
        <v>1315</v>
      </c>
      <c r="I1454" s="142">
        <v>86101</v>
      </c>
      <c r="J1454" s="117"/>
      <c r="K1454" s="124" t="s">
        <v>3436</v>
      </c>
      <c r="L1454" s="207">
        <v>4</v>
      </c>
      <c r="M1454" s="338" t="s">
        <v>1345</v>
      </c>
      <c r="N1454" s="204"/>
      <c r="O1454" s="215"/>
      <c r="P1454" s="221" t="s">
        <v>1346</v>
      </c>
      <c r="Q1454" s="179">
        <f t="shared" si="139"/>
        <v>7.0030899999999994</v>
      </c>
      <c r="R1454" s="177">
        <v>6.6379999999999999</v>
      </c>
    </row>
    <row r="1455" spans="1:18" ht="40" customHeight="1" x14ac:dyDescent="1.05">
      <c r="A1455" s="28" t="e">
        <v>#N/A</v>
      </c>
      <c r="B1455" s="270" t="s">
        <v>2722</v>
      </c>
      <c r="C1455" s="112" t="e">
        <v>#N/A</v>
      </c>
      <c r="D1455" s="298"/>
      <c r="E1455" s="113">
        <f t="shared" si="140"/>
        <v>41673</v>
      </c>
      <c r="F1455" s="133">
        <v>41673</v>
      </c>
      <c r="G1455" s="347" t="s">
        <v>1301</v>
      </c>
      <c r="H1455" s="104" t="s">
        <v>1347</v>
      </c>
      <c r="I1455" s="142">
        <v>85130</v>
      </c>
      <c r="J1455" s="117"/>
      <c r="K1455" s="124" t="s">
        <v>3437</v>
      </c>
      <c r="L1455" s="207">
        <v>1</v>
      </c>
      <c r="M1455" s="338" t="s">
        <v>1348</v>
      </c>
      <c r="N1455" s="205"/>
      <c r="O1455" s="215"/>
      <c r="P1455" s="221" t="s">
        <v>1349</v>
      </c>
      <c r="Q1455" s="179">
        <f>R1455*$R$2</f>
        <v>9.1996000000000002</v>
      </c>
      <c r="R1455" s="177">
        <v>8.7200000000000006</v>
      </c>
    </row>
    <row r="1456" spans="1:18" ht="40" customHeight="1" x14ac:dyDescent="1.05">
      <c r="A1456" s="28" t="e">
        <v>#N/A</v>
      </c>
      <c r="B1456" s="270" t="s">
        <v>2723</v>
      </c>
      <c r="C1456" s="112" t="e">
        <v>#N/A</v>
      </c>
      <c r="D1456" s="298"/>
      <c r="E1456" s="113">
        <f t="shared" si="140"/>
        <v>43500</v>
      </c>
      <c r="F1456" s="133">
        <v>43500</v>
      </c>
      <c r="G1456" s="347" t="s">
        <v>1301</v>
      </c>
      <c r="H1456" s="104" t="s">
        <v>1350</v>
      </c>
      <c r="I1456" s="142">
        <v>86126</v>
      </c>
      <c r="J1456" s="117"/>
      <c r="K1456" s="124" t="s">
        <v>3438</v>
      </c>
      <c r="L1456" s="207">
        <v>3</v>
      </c>
      <c r="M1456" s="338" t="s">
        <v>1882</v>
      </c>
      <c r="N1456" s="204"/>
      <c r="O1456" s="216"/>
      <c r="P1456" s="222" t="s">
        <v>1351</v>
      </c>
      <c r="Q1456" s="179">
        <f t="shared" si="139"/>
        <v>7.0030899999999994</v>
      </c>
      <c r="R1456" s="177">
        <v>6.6379999999999999</v>
      </c>
    </row>
    <row r="1457" spans="1:18" ht="40" customHeight="1" x14ac:dyDescent="1.05">
      <c r="A1457" s="28" t="e">
        <v>#N/A</v>
      </c>
      <c r="B1457" s="270" t="s">
        <v>2723</v>
      </c>
      <c r="C1457" s="112" t="e">
        <v>#N/A</v>
      </c>
      <c r="D1457" s="298"/>
      <c r="E1457" s="113">
        <f t="shared" si="140"/>
        <v>44298</v>
      </c>
      <c r="F1457" s="133">
        <v>44298</v>
      </c>
      <c r="G1457" s="347" t="s">
        <v>1301</v>
      </c>
      <c r="H1457" s="104" t="s">
        <v>1302</v>
      </c>
      <c r="I1457" s="142">
        <v>86105</v>
      </c>
      <c r="J1457" s="117"/>
      <c r="K1457" s="124" t="s">
        <v>3424</v>
      </c>
      <c r="L1457" s="207">
        <v>4</v>
      </c>
      <c r="M1457" s="338" t="s">
        <v>4736</v>
      </c>
      <c r="N1457" s="204"/>
      <c r="O1457" s="238"/>
      <c r="P1457" s="229" t="s">
        <v>2211</v>
      </c>
      <c r="Q1457" s="179">
        <f t="shared" si="139"/>
        <v>7.0030899999999994</v>
      </c>
      <c r="R1457" s="177">
        <v>6.6379999999999999</v>
      </c>
    </row>
    <row r="1458" spans="1:18" ht="40" customHeight="1" x14ac:dyDescent="1.05">
      <c r="A1458" s="28" t="e">
        <v>#N/A</v>
      </c>
      <c r="B1458" s="270" t="s">
        <v>2722</v>
      </c>
      <c r="C1458" s="112" t="e">
        <v>#N/A</v>
      </c>
      <c r="D1458" s="298"/>
      <c r="E1458" s="113">
        <f t="shared" si="140"/>
        <v>42807</v>
      </c>
      <c r="F1458" s="133">
        <v>42807</v>
      </c>
      <c r="G1458" s="347" t="s">
        <v>1307</v>
      </c>
      <c r="H1458" s="126" t="s">
        <v>1195</v>
      </c>
      <c r="I1458" s="127">
        <v>85132</v>
      </c>
      <c r="J1458" s="117"/>
      <c r="K1458" s="128" t="s">
        <v>3439</v>
      </c>
      <c r="L1458" s="208">
        <v>1</v>
      </c>
      <c r="M1458" s="338" t="s">
        <v>1352</v>
      </c>
      <c r="N1458" s="204"/>
      <c r="O1458" s="215"/>
      <c r="P1458" s="229" t="s">
        <v>1353</v>
      </c>
      <c r="Q1458" s="179">
        <f>R1458*$R$2</f>
        <v>9.1996000000000002</v>
      </c>
      <c r="R1458" s="177">
        <v>8.7200000000000006</v>
      </c>
    </row>
    <row r="1459" spans="1:18" ht="40" customHeight="1" x14ac:dyDescent="1.05">
      <c r="A1459" s="28" t="e">
        <v>#N/A</v>
      </c>
      <c r="B1459" s="270" t="s">
        <v>2722</v>
      </c>
      <c r="C1459" s="112" t="e">
        <v>#N/A</v>
      </c>
      <c r="D1459" s="298"/>
      <c r="E1459" s="113">
        <f t="shared" si="140"/>
        <v>38726</v>
      </c>
      <c r="F1459" s="133">
        <v>38726</v>
      </c>
      <c r="G1459" s="347" t="s">
        <v>1299</v>
      </c>
      <c r="H1459" s="146" t="s">
        <v>1174</v>
      </c>
      <c r="I1459" s="127">
        <v>85109</v>
      </c>
      <c r="J1459" s="117"/>
      <c r="K1459" s="128" t="s">
        <v>3440</v>
      </c>
      <c r="L1459" s="208">
        <v>1</v>
      </c>
      <c r="M1459" s="338" t="s">
        <v>1354</v>
      </c>
      <c r="N1459" s="205"/>
      <c r="O1459" s="215"/>
      <c r="P1459" s="229" t="s">
        <v>1355</v>
      </c>
      <c r="Q1459" s="179">
        <f t="shared" si="139"/>
        <v>9.1996000000000002</v>
      </c>
      <c r="R1459" s="177">
        <v>8.7200000000000006</v>
      </c>
    </row>
    <row r="1460" spans="1:18" ht="40" customHeight="1" x14ac:dyDescent="1.05">
      <c r="A1460" s="28" t="e">
        <v>#N/A</v>
      </c>
      <c r="B1460" s="270" t="s">
        <v>2722</v>
      </c>
      <c r="C1460" s="112" t="e">
        <v>#N/A</v>
      </c>
      <c r="D1460" s="298"/>
      <c r="E1460" s="113">
        <f t="shared" si="140"/>
        <v>42064</v>
      </c>
      <c r="F1460" s="133">
        <v>42064</v>
      </c>
      <c r="G1460" s="347" t="s">
        <v>1299</v>
      </c>
      <c r="H1460" s="104" t="s">
        <v>1302</v>
      </c>
      <c r="I1460" s="142">
        <v>85131</v>
      </c>
      <c r="J1460" s="117"/>
      <c r="K1460" s="124" t="s">
        <v>3441</v>
      </c>
      <c r="L1460" s="207">
        <v>1</v>
      </c>
      <c r="M1460" s="338" t="s">
        <v>1883</v>
      </c>
      <c r="N1460" s="205"/>
      <c r="O1460" s="216"/>
      <c r="P1460" s="228" t="s">
        <v>1356</v>
      </c>
      <c r="Q1460" s="179">
        <f t="shared" si="139"/>
        <v>9.1996000000000002</v>
      </c>
      <c r="R1460" s="177">
        <v>8.7200000000000006</v>
      </c>
    </row>
    <row r="1461" spans="1:18" ht="40" customHeight="1" x14ac:dyDescent="0.35">
      <c r="A1461" s="28"/>
      <c r="B1461" s="272"/>
      <c r="C1461" s="112"/>
      <c r="D1461" s="284"/>
      <c r="E1461" s="105">
        <f t="shared" si="140"/>
        <v>0</v>
      </c>
      <c r="F1461" s="106"/>
      <c r="G1461" s="350"/>
      <c r="H1461" s="107"/>
      <c r="I1461" s="125"/>
      <c r="J1461" s="117"/>
      <c r="K1461" s="122" t="s">
        <v>1357</v>
      </c>
      <c r="L1461" s="109"/>
      <c r="M1461" s="242"/>
      <c r="N1461" s="110"/>
      <c r="O1461" s="111"/>
      <c r="P1461" s="227"/>
      <c r="Q1461" s="178"/>
      <c r="R1461" s="177"/>
    </row>
    <row r="1462" spans="1:18" ht="40" customHeight="1" x14ac:dyDescent="1.05">
      <c r="A1462" s="28" t="e">
        <v>#N/A</v>
      </c>
      <c r="B1462" s="270" t="s">
        <v>2723</v>
      </c>
      <c r="C1462" s="112" t="e">
        <v>#N/A</v>
      </c>
      <c r="D1462" s="298"/>
      <c r="E1462" s="113">
        <f t="shared" si="140"/>
        <v>44298</v>
      </c>
      <c r="F1462" s="133">
        <v>44298</v>
      </c>
      <c r="G1462" s="347" t="s">
        <v>1358</v>
      </c>
      <c r="H1462" s="104" t="s">
        <v>1195</v>
      </c>
      <c r="I1462" s="142">
        <v>86220</v>
      </c>
      <c r="J1462" s="117"/>
      <c r="K1462" s="124" t="s">
        <v>3443</v>
      </c>
      <c r="L1462" s="207">
        <v>2</v>
      </c>
      <c r="M1462" s="338" t="s">
        <v>4737</v>
      </c>
      <c r="N1462" s="204"/>
      <c r="O1462" s="238"/>
      <c r="P1462" s="229" t="s">
        <v>2212</v>
      </c>
      <c r="Q1462" s="179">
        <f t="shared" ref="Q1462:Q1468" si="141">R1462*$R$2</f>
        <v>7.0030899999999994</v>
      </c>
      <c r="R1462" s="177">
        <v>6.6379999999999999</v>
      </c>
    </row>
    <row r="1463" spans="1:18" ht="40" customHeight="1" x14ac:dyDescent="1.05">
      <c r="A1463" s="28" t="e">
        <v>#N/A</v>
      </c>
      <c r="B1463" s="270" t="s">
        <v>2722</v>
      </c>
      <c r="C1463" s="112" t="e">
        <v>#N/A</v>
      </c>
      <c r="D1463" s="298"/>
      <c r="E1463" s="113">
        <f t="shared" si="140"/>
        <v>43500</v>
      </c>
      <c r="F1463" s="133">
        <v>43500</v>
      </c>
      <c r="G1463" s="347" t="s">
        <v>1359</v>
      </c>
      <c r="H1463" s="146" t="s">
        <v>1174</v>
      </c>
      <c r="I1463" s="127">
        <v>85201</v>
      </c>
      <c r="J1463" s="117"/>
      <c r="K1463" s="128" t="s">
        <v>3449</v>
      </c>
      <c r="L1463" s="208">
        <v>3</v>
      </c>
      <c r="M1463" s="338" t="s">
        <v>1884</v>
      </c>
      <c r="N1463" s="204"/>
      <c r="O1463" s="216"/>
      <c r="P1463" s="229" t="s">
        <v>1360</v>
      </c>
      <c r="Q1463" s="179">
        <f t="shared" si="141"/>
        <v>9.1996000000000002</v>
      </c>
      <c r="R1463" s="177">
        <v>8.7200000000000006</v>
      </c>
    </row>
    <row r="1464" spans="1:18" ht="40" customHeight="1" x14ac:dyDescent="1.05">
      <c r="A1464" s="28" t="e">
        <v>#N/A</v>
      </c>
      <c r="B1464" s="270" t="s">
        <v>2723</v>
      </c>
      <c r="C1464" s="112" t="e">
        <v>#N/A</v>
      </c>
      <c r="D1464" s="298"/>
      <c r="E1464" s="113">
        <f t="shared" si="140"/>
        <v>43850</v>
      </c>
      <c r="F1464" s="133">
        <v>43850</v>
      </c>
      <c r="G1464" s="347" t="s">
        <v>1358</v>
      </c>
      <c r="H1464" s="104" t="s">
        <v>1315</v>
      </c>
      <c r="I1464" s="142">
        <v>86221</v>
      </c>
      <c r="J1464" s="117"/>
      <c r="K1464" s="124" t="s">
        <v>3445</v>
      </c>
      <c r="L1464" s="207">
        <v>2</v>
      </c>
      <c r="M1464" s="338" t="s">
        <v>1885</v>
      </c>
      <c r="N1464" s="204"/>
      <c r="O1464" s="215"/>
      <c r="P1464" s="229" t="s">
        <v>1886</v>
      </c>
      <c r="Q1464" s="179">
        <f>R1464*$R$2</f>
        <v>7.0030899999999994</v>
      </c>
      <c r="R1464" s="177">
        <v>6.6379999999999999</v>
      </c>
    </row>
    <row r="1465" spans="1:18" ht="40" customHeight="1" x14ac:dyDescent="1.05">
      <c r="A1465" s="28" t="e">
        <v>#N/A</v>
      </c>
      <c r="B1465" s="270" t="s">
        <v>2722</v>
      </c>
      <c r="C1465" s="112" t="e">
        <v>#N/A</v>
      </c>
      <c r="D1465" s="298"/>
      <c r="E1465" s="113">
        <f t="shared" si="140"/>
        <v>43500</v>
      </c>
      <c r="F1465" s="133">
        <v>43500</v>
      </c>
      <c r="G1465" s="347" t="s">
        <v>1359</v>
      </c>
      <c r="H1465" s="146" t="s">
        <v>1363</v>
      </c>
      <c r="I1465" s="127">
        <v>85203</v>
      </c>
      <c r="J1465" s="117"/>
      <c r="K1465" s="128" t="s">
        <v>3444</v>
      </c>
      <c r="L1465" s="208">
        <v>3</v>
      </c>
      <c r="M1465" s="338" t="s">
        <v>1887</v>
      </c>
      <c r="N1465" s="204"/>
      <c r="O1465" s="216"/>
      <c r="P1465" s="222" t="s">
        <v>1364</v>
      </c>
      <c r="Q1465" s="179">
        <f t="shared" si="141"/>
        <v>9.1996000000000002</v>
      </c>
      <c r="R1465" s="177">
        <v>8.7200000000000006</v>
      </c>
    </row>
    <row r="1466" spans="1:18" ht="40" customHeight="1" x14ac:dyDescent="1.05">
      <c r="A1466" s="28" t="e">
        <v>#N/A</v>
      </c>
      <c r="B1466" s="270" t="s">
        <v>2723</v>
      </c>
      <c r="C1466" s="112" t="e">
        <v>#N/A</v>
      </c>
      <c r="D1466" s="298"/>
      <c r="E1466" s="113">
        <f t="shared" si="140"/>
        <v>43500</v>
      </c>
      <c r="F1466" s="133">
        <v>43500</v>
      </c>
      <c r="G1466" s="347" t="s">
        <v>1358</v>
      </c>
      <c r="H1466" s="104" t="s">
        <v>1186</v>
      </c>
      <c r="I1466" s="142">
        <v>86206</v>
      </c>
      <c r="J1466" s="117"/>
      <c r="K1466" s="124" t="s">
        <v>3446</v>
      </c>
      <c r="L1466" s="207">
        <v>3</v>
      </c>
      <c r="M1466" s="338" t="s">
        <v>1888</v>
      </c>
      <c r="N1466" s="204"/>
      <c r="O1466" s="216"/>
      <c r="P1466" s="229" t="s">
        <v>1365</v>
      </c>
      <c r="Q1466" s="179">
        <f t="shared" si="141"/>
        <v>7.0030899999999994</v>
      </c>
      <c r="R1466" s="177">
        <v>6.6379999999999999</v>
      </c>
    </row>
    <row r="1467" spans="1:18" ht="40" customHeight="1" x14ac:dyDescent="1.05">
      <c r="A1467" s="28" t="e">
        <v>#N/A</v>
      </c>
      <c r="B1467" s="270" t="s">
        <v>2723</v>
      </c>
      <c r="C1467" s="112" t="e">
        <v>#N/A</v>
      </c>
      <c r="D1467" s="298"/>
      <c r="E1467" s="113">
        <f t="shared" si="140"/>
        <v>43500</v>
      </c>
      <c r="F1467" s="133">
        <v>43500</v>
      </c>
      <c r="G1467" s="347" t="s">
        <v>1358</v>
      </c>
      <c r="H1467" s="104" t="s">
        <v>1186</v>
      </c>
      <c r="I1467" s="142">
        <v>86204</v>
      </c>
      <c r="J1467" s="117"/>
      <c r="K1467" s="124" t="s">
        <v>3447</v>
      </c>
      <c r="L1467" s="207">
        <v>3</v>
      </c>
      <c r="M1467" s="338" t="s">
        <v>1889</v>
      </c>
      <c r="N1467" s="204"/>
      <c r="O1467" s="216"/>
      <c r="P1467" s="229" t="s">
        <v>1366</v>
      </c>
      <c r="Q1467" s="179">
        <f t="shared" si="141"/>
        <v>7.0030899999999994</v>
      </c>
      <c r="R1467" s="177">
        <v>6.6379999999999999</v>
      </c>
    </row>
    <row r="1468" spans="1:18" ht="40" customHeight="1" x14ac:dyDescent="1.05">
      <c r="A1468" s="28" t="e">
        <v>#N/A</v>
      </c>
      <c r="B1468" s="270" t="s">
        <v>2723</v>
      </c>
      <c r="C1468" s="112" t="e">
        <v>#N/A</v>
      </c>
      <c r="D1468" s="298"/>
      <c r="E1468" s="113">
        <f t="shared" si="140"/>
        <v>43850</v>
      </c>
      <c r="F1468" s="133">
        <v>43850</v>
      </c>
      <c r="G1468" s="347" t="s">
        <v>1358</v>
      </c>
      <c r="H1468" s="104" t="s">
        <v>1186</v>
      </c>
      <c r="I1468" s="142">
        <v>86205</v>
      </c>
      <c r="J1468" s="117"/>
      <c r="K1468" s="124" t="s">
        <v>3448</v>
      </c>
      <c r="L1468" s="207">
        <v>3</v>
      </c>
      <c r="M1468" s="338" t="s">
        <v>1890</v>
      </c>
      <c r="N1468" s="204"/>
      <c r="O1468" s="215"/>
      <c r="P1468" s="229" t="s">
        <v>1891</v>
      </c>
      <c r="Q1468" s="179">
        <f t="shared" si="141"/>
        <v>7.0030899999999994</v>
      </c>
      <c r="R1468" s="177">
        <v>6.6379999999999999</v>
      </c>
    </row>
    <row r="1469" spans="1:18" ht="40" customHeight="1" x14ac:dyDescent="1.05">
      <c r="A1469" s="28"/>
      <c r="B1469" s="272"/>
      <c r="C1469" s="112"/>
      <c r="D1469" s="299"/>
      <c r="E1469" s="118"/>
      <c r="F1469" s="147"/>
      <c r="G1469" s="353"/>
      <c r="H1469" s="148"/>
      <c r="I1469" s="149"/>
      <c r="J1469" s="117"/>
      <c r="K1469" s="122" t="s">
        <v>1367</v>
      </c>
      <c r="L1469" s="150"/>
      <c r="M1469" s="241"/>
      <c r="N1469" s="151"/>
      <c r="O1469" s="152"/>
      <c r="P1469" s="229"/>
      <c r="Q1469" s="176"/>
      <c r="R1469" s="177"/>
    </row>
    <row r="1470" spans="1:18" ht="40" customHeight="1" x14ac:dyDescent="1.05">
      <c r="A1470" s="28" t="e">
        <v>#N/A</v>
      </c>
      <c r="B1470" s="270" t="s">
        <v>2723</v>
      </c>
      <c r="C1470" s="112" t="e">
        <v>#N/A</v>
      </c>
      <c r="D1470" s="298"/>
      <c r="E1470" s="113">
        <f t="shared" ref="E1470:E1509" si="142">SUM(F1470)</f>
        <v>41955</v>
      </c>
      <c r="F1470" s="133">
        <v>41955</v>
      </c>
      <c r="G1470" s="347" t="s">
        <v>1362</v>
      </c>
      <c r="H1470" s="153" t="s">
        <v>1368</v>
      </c>
      <c r="I1470" s="142">
        <v>86305</v>
      </c>
      <c r="J1470" s="117"/>
      <c r="K1470" s="128" t="s">
        <v>3451</v>
      </c>
      <c r="L1470" s="208">
        <v>2</v>
      </c>
      <c r="M1470" s="338" t="s">
        <v>1892</v>
      </c>
      <c r="N1470" s="205"/>
      <c r="O1470" s="215"/>
      <c r="P1470" s="229" t="s">
        <v>1369</v>
      </c>
      <c r="Q1470" s="179">
        <f t="shared" ref="Q1470:Q1475" si="143">R1470*$R$2</f>
        <v>7.0030899999999994</v>
      </c>
      <c r="R1470" s="177">
        <v>6.6379999999999999</v>
      </c>
    </row>
    <row r="1471" spans="1:18" ht="40" customHeight="1" x14ac:dyDescent="1.05">
      <c r="A1471" s="28" t="e">
        <v>#N/A</v>
      </c>
      <c r="B1471" s="270" t="s">
        <v>2723</v>
      </c>
      <c r="C1471" s="112" t="e">
        <v>#N/A</v>
      </c>
      <c r="D1471" s="298"/>
      <c r="E1471" s="113">
        <f t="shared" si="142"/>
        <v>42401</v>
      </c>
      <c r="F1471" s="133">
        <v>42401</v>
      </c>
      <c r="G1471" s="347" t="s">
        <v>1362</v>
      </c>
      <c r="H1471" s="103" t="s">
        <v>1368</v>
      </c>
      <c r="I1471" s="142">
        <v>86309</v>
      </c>
      <c r="J1471" s="117"/>
      <c r="K1471" s="128" t="s">
        <v>3450</v>
      </c>
      <c r="L1471" s="208">
        <v>2</v>
      </c>
      <c r="M1471" s="338" t="s">
        <v>1893</v>
      </c>
      <c r="N1471" s="204"/>
      <c r="O1471" s="215"/>
      <c r="P1471" s="229" t="s">
        <v>1370</v>
      </c>
      <c r="Q1471" s="179">
        <f t="shared" si="143"/>
        <v>7.0030899999999994</v>
      </c>
      <c r="R1471" s="177">
        <v>6.6379999999999999</v>
      </c>
    </row>
    <row r="1472" spans="1:18" ht="40" customHeight="1" x14ac:dyDescent="1.05">
      <c r="A1472" s="28" t="e">
        <v>#N/A</v>
      </c>
      <c r="B1472" s="270" t="s">
        <v>2723</v>
      </c>
      <c r="C1472" s="112" t="e">
        <v>#N/A</v>
      </c>
      <c r="D1472" s="298"/>
      <c r="E1472" s="113">
        <f t="shared" si="142"/>
        <v>42807</v>
      </c>
      <c r="F1472" s="133">
        <v>42807</v>
      </c>
      <c r="G1472" s="347" t="s">
        <v>1362</v>
      </c>
      <c r="H1472" s="103" t="s">
        <v>1368</v>
      </c>
      <c r="I1472" s="142">
        <v>86304</v>
      </c>
      <c r="J1472" s="117"/>
      <c r="K1472" s="128" t="s">
        <v>3452</v>
      </c>
      <c r="L1472" s="208">
        <v>3</v>
      </c>
      <c r="M1472" s="338" t="s">
        <v>1372</v>
      </c>
      <c r="N1472" s="204"/>
      <c r="O1472" s="215"/>
      <c r="P1472" s="229" t="s">
        <v>1373</v>
      </c>
      <c r="Q1472" s="179">
        <f t="shared" si="143"/>
        <v>7.0030899999999994</v>
      </c>
      <c r="R1472" s="177">
        <v>6.6379999999999999</v>
      </c>
    </row>
    <row r="1473" spans="1:18" ht="40" customHeight="1" x14ac:dyDescent="1.05">
      <c r="A1473" s="28" t="e">
        <v>#N/A</v>
      </c>
      <c r="B1473" s="270" t="s">
        <v>2722</v>
      </c>
      <c r="C1473" s="112" t="e">
        <v>#N/A</v>
      </c>
      <c r="D1473" s="298"/>
      <c r="E1473" s="113">
        <f t="shared" si="142"/>
        <v>42248</v>
      </c>
      <c r="F1473" s="133">
        <v>42248</v>
      </c>
      <c r="G1473" s="347" t="s">
        <v>1307</v>
      </c>
      <c r="H1473" s="146" t="s">
        <v>1371</v>
      </c>
      <c r="I1473" s="127">
        <v>85301</v>
      </c>
      <c r="J1473" s="117"/>
      <c r="K1473" s="128" t="s">
        <v>3455</v>
      </c>
      <c r="L1473" s="208">
        <v>2</v>
      </c>
      <c r="M1473" s="338" t="s">
        <v>1894</v>
      </c>
      <c r="N1473" s="204"/>
      <c r="O1473" s="215"/>
      <c r="P1473" s="229" t="s">
        <v>1374</v>
      </c>
      <c r="Q1473" s="179">
        <f t="shared" si="143"/>
        <v>9.1996000000000002</v>
      </c>
      <c r="R1473" s="177">
        <v>8.7200000000000006</v>
      </c>
    </row>
    <row r="1474" spans="1:18" ht="40" customHeight="1" x14ac:dyDescent="1.05">
      <c r="A1474" s="28" t="e">
        <v>#N/A</v>
      </c>
      <c r="B1474" s="270" t="s">
        <v>2723</v>
      </c>
      <c r="C1474" s="112" t="e">
        <v>#N/A</v>
      </c>
      <c r="D1474" s="298"/>
      <c r="E1474" s="113">
        <f t="shared" si="142"/>
        <v>41645</v>
      </c>
      <c r="F1474" s="133">
        <v>41645</v>
      </c>
      <c r="G1474" s="347" t="s">
        <v>1362</v>
      </c>
      <c r="H1474" s="103" t="s">
        <v>1284</v>
      </c>
      <c r="I1474" s="142">
        <v>86302</v>
      </c>
      <c r="J1474" s="117"/>
      <c r="K1474" s="128" t="s">
        <v>3453</v>
      </c>
      <c r="L1474" s="208">
        <v>2</v>
      </c>
      <c r="M1474" s="338" t="s">
        <v>1895</v>
      </c>
      <c r="N1474" s="205"/>
      <c r="O1474" s="215"/>
      <c r="P1474" s="229" t="s">
        <v>1375</v>
      </c>
      <c r="Q1474" s="179">
        <f t="shared" si="143"/>
        <v>7.0030899999999994</v>
      </c>
      <c r="R1474" s="177">
        <v>6.6379999999999999</v>
      </c>
    </row>
    <row r="1475" spans="1:18" ht="40" customHeight="1" x14ac:dyDescent="1.05">
      <c r="A1475" s="28" t="e">
        <v>#N/A</v>
      </c>
      <c r="B1475" s="270" t="s">
        <v>2723</v>
      </c>
      <c r="C1475" s="112" t="e">
        <v>#N/A</v>
      </c>
      <c r="D1475" s="298"/>
      <c r="E1475" s="113">
        <f t="shared" si="142"/>
        <v>41645</v>
      </c>
      <c r="F1475" s="133">
        <v>41645</v>
      </c>
      <c r="G1475" s="347" t="s">
        <v>1362</v>
      </c>
      <c r="H1475" s="103" t="s">
        <v>1376</v>
      </c>
      <c r="I1475" s="142">
        <v>86303</v>
      </c>
      <c r="J1475" s="117"/>
      <c r="K1475" s="128" t="s">
        <v>3454</v>
      </c>
      <c r="L1475" s="208">
        <v>2</v>
      </c>
      <c r="M1475" s="338" t="s">
        <v>1896</v>
      </c>
      <c r="N1475" s="205"/>
      <c r="O1475" s="215"/>
      <c r="P1475" s="229" t="s">
        <v>1377</v>
      </c>
      <c r="Q1475" s="179">
        <f t="shared" si="143"/>
        <v>7.0030899999999994</v>
      </c>
      <c r="R1475" s="177">
        <v>6.6379999999999999</v>
      </c>
    </row>
    <row r="1476" spans="1:18" ht="40" customHeight="1" x14ac:dyDescent="0.35">
      <c r="A1476" s="28"/>
      <c r="B1476" s="272"/>
      <c r="C1476" s="112"/>
      <c r="D1476" s="284"/>
      <c r="E1476" s="105">
        <f t="shared" si="142"/>
        <v>0</v>
      </c>
      <c r="F1476" s="106"/>
      <c r="G1476" s="350"/>
      <c r="H1476" s="107"/>
      <c r="I1476" s="125"/>
      <c r="J1476" s="117"/>
      <c r="K1476" s="108" t="s">
        <v>1378</v>
      </c>
      <c r="L1476" s="109"/>
      <c r="M1476" s="242"/>
      <c r="N1476" s="110"/>
      <c r="O1476" s="111"/>
      <c r="P1476" s="227"/>
      <c r="Q1476" s="178"/>
      <c r="R1476" s="177"/>
    </row>
    <row r="1477" spans="1:18" ht="40" customHeight="1" x14ac:dyDescent="1.05">
      <c r="A1477" s="28" t="e">
        <v>#N/A</v>
      </c>
      <c r="B1477" s="270" t="s">
        <v>2711</v>
      </c>
      <c r="C1477" s="112" t="e">
        <v>#N/A</v>
      </c>
      <c r="D1477" s="275"/>
      <c r="E1477" s="113">
        <f t="shared" si="142"/>
        <v>43535</v>
      </c>
      <c r="F1477" s="133">
        <v>43535</v>
      </c>
      <c r="G1477" s="352" t="s">
        <v>3350</v>
      </c>
      <c r="H1477" s="126" t="s">
        <v>1379</v>
      </c>
      <c r="I1477" s="134">
        <v>60904</v>
      </c>
      <c r="J1477" s="117"/>
      <c r="K1477" s="154" t="s">
        <v>3349</v>
      </c>
      <c r="L1477" s="208">
        <v>1</v>
      </c>
      <c r="M1477" s="338" t="s">
        <v>1380</v>
      </c>
      <c r="N1477" s="204"/>
      <c r="O1477" s="216"/>
      <c r="P1477" s="226" t="s">
        <v>1381</v>
      </c>
      <c r="Q1477" s="179">
        <f t="shared" ref="Q1477:Q1494" si="144">R1477*$R$3</f>
        <v>114.996</v>
      </c>
      <c r="R1477" s="177">
        <v>95.83</v>
      </c>
    </row>
    <row r="1478" spans="1:18" ht="40" customHeight="1" x14ac:dyDescent="1.05">
      <c r="A1478" s="28">
        <v>18</v>
      </c>
      <c r="B1478" s="272" t="s">
        <v>107</v>
      </c>
      <c r="C1478" s="112">
        <v>7</v>
      </c>
      <c r="D1478" s="309" t="s">
        <v>2783</v>
      </c>
      <c r="E1478" s="113">
        <f t="shared" si="142"/>
        <v>44655</v>
      </c>
      <c r="F1478" s="133">
        <v>44655</v>
      </c>
      <c r="G1478" s="352" t="s">
        <v>3350</v>
      </c>
      <c r="H1478" s="126" t="s">
        <v>1382</v>
      </c>
      <c r="I1478" s="134">
        <v>60301</v>
      </c>
      <c r="J1478" s="117"/>
      <c r="K1478" s="154" t="s">
        <v>3364</v>
      </c>
      <c r="L1478" s="208">
        <v>2</v>
      </c>
      <c r="M1478" s="338" t="s">
        <v>4706</v>
      </c>
      <c r="N1478" s="205"/>
      <c r="O1478" s="215"/>
      <c r="P1478" s="229" t="s">
        <v>2784</v>
      </c>
      <c r="Q1478" s="179">
        <f t="shared" si="144"/>
        <v>114.996</v>
      </c>
      <c r="R1478" s="177">
        <v>95.83</v>
      </c>
    </row>
    <row r="1479" spans="1:18" ht="40" customHeight="1" x14ac:dyDescent="1.05">
      <c r="A1479" s="28">
        <v>16</v>
      </c>
      <c r="B1479" s="272" t="s">
        <v>2619</v>
      </c>
      <c r="C1479" s="112">
        <v>5</v>
      </c>
      <c r="D1479" s="292" t="s">
        <v>2764</v>
      </c>
      <c r="E1479" s="113">
        <f>SUM(F1479)</f>
        <v>45845</v>
      </c>
      <c r="F1479" s="133">
        <v>45845</v>
      </c>
      <c r="G1479" s="352" t="s">
        <v>3350</v>
      </c>
      <c r="H1479" s="126" t="s">
        <v>1382</v>
      </c>
      <c r="I1479" s="134">
        <v>60302</v>
      </c>
      <c r="J1479" s="117"/>
      <c r="K1479" s="154" t="s">
        <v>3365</v>
      </c>
      <c r="L1479" s="208">
        <v>2</v>
      </c>
      <c r="M1479" s="338" t="s">
        <v>5337</v>
      </c>
      <c r="N1479" s="205" t="s">
        <v>2960</v>
      </c>
      <c r="O1479" s="215">
        <v>45845</v>
      </c>
      <c r="P1479" s="229" t="s">
        <v>5338</v>
      </c>
      <c r="Q1479" s="179">
        <f t="shared" si="144"/>
        <v>114.996</v>
      </c>
      <c r="R1479" s="177">
        <v>95.83</v>
      </c>
    </row>
    <row r="1480" spans="1:18" ht="40" customHeight="1" x14ac:dyDescent="1.05">
      <c r="A1480" s="28">
        <v>13</v>
      </c>
      <c r="B1480" s="272" t="s">
        <v>58</v>
      </c>
      <c r="C1480" s="112">
        <v>3</v>
      </c>
      <c r="D1480" s="275" t="s">
        <v>2765</v>
      </c>
      <c r="E1480" s="113">
        <f t="shared" si="142"/>
        <v>42884</v>
      </c>
      <c r="F1480" s="133">
        <v>42884</v>
      </c>
      <c r="G1480" s="352" t="s">
        <v>3350</v>
      </c>
      <c r="H1480" s="126" t="s">
        <v>1383</v>
      </c>
      <c r="I1480" s="134">
        <v>60303</v>
      </c>
      <c r="J1480" s="117"/>
      <c r="K1480" s="154" t="s">
        <v>3366</v>
      </c>
      <c r="L1480" s="208">
        <v>1</v>
      </c>
      <c r="M1480" s="338" t="s">
        <v>1897</v>
      </c>
      <c r="N1480" s="205"/>
      <c r="O1480" s="215"/>
      <c r="P1480" s="229" t="s">
        <v>1384</v>
      </c>
      <c r="Q1480" s="179">
        <f t="shared" si="144"/>
        <v>114.996</v>
      </c>
      <c r="R1480" s="177">
        <v>95.83</v>
      </c>
    </row>
    <row r="1481" spans="1:18" ht="40" customHeight="1" x14ac:dyDescent="1.05">
      <c r="A1481" s="28">
        <v>22</v>
      </c>
      <c r="B1481" s="272" t="s">
        <v>28</v>
      </c>
      <c r="C1481" s="112">
        <v>7</v>
      </c>
      <c r="D1481" s="275" t="s">
        <v>2727</v>
      </c>
      <c r="E1481" s="113">
        <f t="shared" si="142"/>
        <v>42702</v>
      </c>
      <c r="F1481" s="133">
        <v>42702</v>
      </c>
      <c r="G1481" s="352" t="s">
        <v>3350</v>
      </c>
      <c r="H1481" s="126" t="s">
        <v>1385</v>
      </c>
      <c r="I1481" s="134">
        <v>60201</v>
      </c>
      <c r="J1481" s="117"/>
      <c r="K1481" s="154" t="s">
        <v>3361</v>
      </c>
      <c r="L1481" s="208">
        <v>1</v>
      </c>
      <c r="M1481" s="338" t="s">
        <v>1898</v>
      </c>
      <c r="N1481" s="205"/>
      <c r="O1481" s="215"/>
      <c r="P1481" s="229" t="s">
        <v>1386</v>
      </c>
      <c r="Q1481" s="179">
        <f t="shared" si="144"/>
        <v>114.996</v>
      </c>
      <c r="R1481" s="177">
        <v>95.83</v>
      </c>
    </row>
    <row r="1482" spans="1:18" ht="40" customHeight="1" x14ac:dyDescent="1.05">
      <c r="A1482" s="28">
        <v>20</v>
      </c>
      <c r="B1482" s="272" t="s">
        <v>2624</v>
      </c>
      <c r="C1482" s="112">
        <v>5</v>
      </c>
      <c r="D1482" s="275" t="s">
        <v>2625</v>
      </c>
      <c r="E1482" s="113">
        <f>SUM(F1482)</f>
        <v>43255</v>
      </c>
      <c r="F1482" s="133">
        <v>43255</v>
      </c>
      <c r="G1482" s="352" t="s">
        <v>3350</v>
      </c>
      <c r="H1482" s="126" t="s">
        <v>1385</v>
      </c>
      <c r="I1482" s="155">
        <v>60203</v>
      </c>
      <c r="J1482" s="117"/>
      <c r="K1482" s="154" t="s">
        <v>3363</v>
      </c>
      <c r="L1482" s="208">
        <v>1</v>
      </c>
      <c r="M1482" s="338" t="s">
        <v>1899</v>
      </c>
      <c r="N1482" s="205"/>
      <c r="O1482" s="215"/>
      <c r="P1482" s="222" t="s">
        <v>1387</v>
      </c>
      <c r="Q1482" s="179">
        <f t="shared" si="144"/>
        <v>114.996</v>
      </c>
      <c r="R1482" s="177">
        <v>95.83</v>
      </c>
    </row>
    <row r="1483" spans="1:18" ht="40" customHeight="1" x14ac:dyDescent="1.05">
      <c r="A1483" s="28">
        <v>21</v>
      </c>
      <c r="B1483" s="272" t="s">
        <v>26</v>
      </c>
      <c r="C1483" s="112">
        <v>7</v>
      </c>
      <c r="D1483" s="275" t="s">
        <v>2749</v>
      </c>
      <c r="E1483" s="113">
        <f>SUM(F1483)</f>
        <v>45089</v>
      </c>
      <c r="F1483" s="133">
        <v>45089</v>
      </c>
      <c r="G1483" s="352" t="s">
        <v>3350</v>
      </c>
      <c r="H1483" s="146" t="s">
        <v>1171</v>
      </c>
      <c r="I1483" s="155">
        <v>60170</v>
      </c>
      <c r="J1483" s="117"/>
      <c r="K1483" s="154" t="s">
        <v>3352</v>
      </c>
      <c r="L1483" s="208">
        <v>2</v>
      </c>
      <c r="M1483" s="338" t="s">
        <v>4699</v>
      </c>
      <c r="N1483" s="186"/>
      <c r="O1483" s="212"/>
      <c r="P1483" s="221" t="s">
        <v>2944</v>
      </c>
      <c r="Q1483" s="179">
        <f t="shared" si="144"/>
        <v>114.996</v>
      </c>
      <c r="R1483" s="177">
        <v>95.83</v>
      </c>
    </row>
    <row r="1484" spans="1:18" ht="40" customHeight="1" x14ac:dyDescent="1.05">
      <c r="A1484" s="28">
        <v>18</v>
      </c>
      <c r="B1484" s="272" t="s">
        <v>107</v>
      </c>
      <c r="C1484" s="112">
        <v>7</v>
      </c>
      <c r="D1484" s="275" t="s">
        <v>2766</v>
      </c>
      <c r="E1484" s="113">
        <f>SUM(F1484)</f>
        <v>44522</v>
      </c>
      <c r="F1484" s="133">
        <v>44522</v>
      </c>
      <c r="G1484" s="352" t="s">
        <v>3350</v>
      </c>
      <c r="H1484" s="146" t="s">
        <v>1171</v>
      </c>
      <c r="I1484" s="155">
        <v>60171</v>
      </c>
      <c r="J1484" s="117"/>
      <c r="K1484" s="154" t="s">
        <v>3353</v>
      </c>
      <c r="L1484" s="208">
        <v>2</v>
      </c>
      <c r="M1484" s="338" t="s">
        <v>4700</v>
      </c>
      <c r="N1484" s="258"/>
      <c r="O1484" s="215"/>
      <c r="P1484" s="221" t="s">
        <v>2233</v>
      </c>
      <c r="Q1484" s="179">
        <f t="shared" si="144"/>
        <v>114.996</v>
      </c>
      <c r="R1484" s="177">
        <v>95.83</v>
      </c>
    </row>
    <row r="1485" spans="1:18" ht="40" customHeight="1" x14ac:dyDescent="1.05">
      <c r="A1485" s="28">
        <v>18</v>
      </c>
      <c r="B1485" s="272" t="s">
        <v>107</v>
      </c>
      <c r="C1485" s="112">
        <v>7</v>
      </c>
      <c r="D1485" s="275" t="s">
        <v>2719</v>
      </c>
      <c r="E1485" s="113">
        <f t="shared" si="142"/>
        <v>44697</v>
      </c>
      <c r="F1485" s="133">
        <v>44697</v>
      </c>
      <c r="G1485" s="352" t="s">
        <v>3350</v>
      </c>
      <c r="H1485" s="126" t="s">
        <v>1171</v>
      </c>
      <c r="I1485" s="134">
        <v>60172</v>
      </c>
      <c r="J1485" s="117"/>
      <c r="K1485" s="154" t="s">
        <v>3354</v>
      </c>
      <c r="L1485" s="208">
        <v>2</v>
      </c>
      <c r="M1485" s="338" t="s">
        <v>4701</v>
      </c>
      <c r="N1485" s="204"/>
      <c r="O1485" s="215"/>
      <c r="P1485" s="229" t="s">
        <v>2815</v>
      </c>
      <c r="Q1485" s="179">
        <f t="shared" si="144"/>
        <v>114.996</v>
      </c>
      <c r="R1485" s="177">
        <v>95.83</v>
      </c>
    </row>
    <row r="1486" spans="1:18" ht="40" customHeight="1" x14ac:dyDescent="1.05">
      <c r="A1486" s="28">
        <v>22</v>
      </c>
      <c r="B1486" s="272" t="s">
        <v>107</v>
      </c>
      <c r="C1486" s="112">
        <v>7</v>
      </c>
      <c r="D1486" s="275" t="s">
        <v>2286</v>
      </c>
      <c r="E1486" s="113">
        <f t="shared" si="142"/>
        <v>44627</v>
      </c>
      <c r="F1486" s="133">
        <v>44627</v>
      </c>
      <c r="G1486" s="352" t="s">
        <v>3350</v>
      </c>
      <c r="H1486" s="126" t="s">
        <v>1171</v>
      </c>
      <c r="I1486" s="155">
        <v>60173</v>
      </c>
      <c r="J1486" s="117"/>
      <c r="K1486" s="154" t="s">
        <v>3355</v>
      </c>
      <c r="L1486" s="208">
        <v>2</v>
      </c>
      <c r="M1486" s="338" t="s">
        <v>4702</v>
      </c>
      <c r="N1486" s="204"/>
      <c r="O1486" s="215"/>
      <c r="P1486" s="229" t="s">
        <v>2771</v>
      </c>
      <c r="Q1486" s="179">
        <f t="shared" si="144"/>
        <v>114.996</v>
      </c>
      <c r="R1486" s="177">
        <v>95.83</v>
      </c>
    </row>
    <row r="1487" spans="1:18" ht="40" customHeight="1" x14ac:dyDescent="1.05">
      <c r="A1487" s="28">
        <v>16</v>
      </c>
      <c r="B1487" s="272" t="s">
        <v>70</v>
      </c>
      <c r="C1487" s="112">
        <v>5</v>
      </c>
      <c r="D1487" s="275" t="s">
        <v>2730</v>
      </c>
      <c r="E1487" s="113">
        <f t="shared" si="142"/>
        <v>45579</v>
      </c>
      <c r="F1487" s="133">
        <v>45579</v>
      </c>
      <c r="G1487" s="352" t="s">
        <v>3350</v>
      </c>
      <c r="H1487" s="126" t="s">
        <v>1171</v>
      </c>
      <c r="I1487" s="155">
        <v>60175</v>
      </c>
      <c r="J1487" s="117"/>
      <c r="K1487" s="154" t="s">
        <v>5205</v>
      </c>
      <c r="L1487" s="208">
        <v>2</v>
      </c>
      <c r="M1487" s="338" t="s">
        <v>5201</v>
      </c>
      <c r="N1487" s="205"/>
      <c r="O1487" s="215"/>
      <c r="P1487" s="222" t="s">
        <v>3127</v>
      </c>
      <c r="Q1487" s="179">
        <f t="shared" si="144"/>
        <v>114.996</v>
      </c>
      <c r="R1487" s="177">
        <v>95.83</v>
      </c>
    </row>
    <row r="1488" spans="1:18" ht="40" customHeight="1" x14ac:dyDescent="1.05">
      <c r="A1488" s="28">
        <v>19</v>
      </c>
      <c r="B1488" s="272" t="s">
        <v>25</v>
      </c>
      <c r="C1488" s="112">
        <v>1</v>
      </c>
      <c r="D1488" s="275" t="s">
        <v>2946</v>
      </c>
      <c r="E1488" s="113">
        <f t="shared" si="142"/>
        <v>45089</v>
      </c>
      <c r="F1488" s="133">
        <v>45089</v>
      </c>
      <c r="G1488" s="352" t="s">
        <v>3350</v>
      </c>
      <c r="H1488" s="146" t="s">
        <v>1171</v>
      </c>
      <c r="I1488" s="155">
        <v>60176</v>
      </c>
      <c r="J1488" s="117"/>
      <c r="K1488" s="154" t="s">
        <v>3356</v>
      </c>
      <c r="L1488" s="208">
        <v>2</v>
      </c>
      <c r="M1488" s="338" t="s">
        <v>4703</v>
      </c>
      <c r="N1488" s="205"/>
      <c r="O1488" s="215"/>
      <c r="P1488" s="221" t="s">
        <v>2945</v>
      </c>
      <c r="Q1488" s="179">
        <f t="shared" si="144"/>
        <v>114.996</v>
      </c>
      <c r="R1488" s="177">
        <v>95.83</v>
      </c>
    </row>
    <row r="1489" spans="1:24" ht="40" customHeight="1" x14ac:dyDescent="1.05">
      <c r="A1489" s="28">
        <v>9</v>
      </c>
      <c r="B1489" s="272" t="s">
        <v>54</v>
      </c>
      <c r="C1489" s="112">
        <v>4</v>
      </c>
      <c r="D1489" s="275" t="s">
        <v>2767</v>
      </c>
      <c r="E1489" s="113">
        <f t="shared" si="142"/>
        <v>44998</v>
      </c>
      <c r="F1489" s="133">
        <v>44998</v>
      </c>
      <c r="G1489" s="352" t="s">
        <v>3350</v>
      </c>
      <c r="H1489" s="146" t="s">
        <v>1171</v>
      </c>
      <c r="I1489" s="155">
        <v>60177</v>
      </c>
      <c r="J1489" s="117"/>
      <c r="K1489" s="154" t="s">
        <v>3357</v>
      </c>
      <c r="L1489" s="208">
        <v>2</v>
      </c>
      <c r="M1489" s="338" t="s">
        <v>4704</v>
      </c>
      <c r="N1489" s="186"/>
      <c r="O1489" s="212"/>
      <c r="P1489" s="221" t="s">
        <v>2892</v>
      </c>
      <c r="Q1489" s="179">
        <f t="shared" si="144"/>
        <v>114.996</v>
      </c>
      <c r="R1489" s="177">
        <v>95.83</v>
      </c>
    </row>
    <row r="1490" spans="1:24" ht="40" customHeight="1" x14ac:dyDescent="1.05">
      <c r="A1490" s="28">
        <v>21</v>
      </c>
      <c r="B1490" s="272" t="s">
        <v>26</v>
      </c>
      <c r="C1490" s="112">
        <v>7</v>
      </c>
      <c r="D1490" s="275" t="s">
        <v>2768</v>
      </c>
      <c r="E1490" s="113">
        <f t="shared" si="142"/>
        <v>43150</v>
      </c>
      <c r="F1490" s="133">
        <v>43150</v>
      </c>
      <c r="G1490" s="352" t="s">
        <v>3350</v>
      </c>
      <c r="H1490" s="146" t="s">
        <v>1388</v>
      </c>
      <c r="I1490" s="155">
        <v>60178</v>
      </c>
      <c r="J1490" s="117"/>
      <c r="K1490" s="154" t="s">
        <v>3358</v>
      </c>
      <c r="L1490" s="208">
        <v>1</v>
      </c>
      <c r="M1490" s="338" t="s">
        <v>1900</v>
      </c>
      <c r="N1490" s="205"/>
      <c r="O1490" s="215"/>
      <c r="P1490" s="221" t="s">
        <v>1389</v>
      </c>
      <c r="Q1490" s="179">
        <f t="shared" si="144"/>
        <v>114.996</v>
      </c>
      <c r="R1490" s="177">
        <v>95.83</v>
      </c>
    </row>
    <row r="1491" spans="1:24" ht="40" customHeight="1" x14ac:dyDescent="1.05">
      <c r="A1491" s="28">
        <v>20</v>
      </c>
      <c r="B1491" s="272" t="s">
        <v>2732</v>
      </c>
      <c r="C1491" s="112" t="e">
        <v>#N/A</v>
      </c>
      <c r="D1491" s="275" t="s">
        <v>2731</v>
      </c>
      <c r="E1491" s="113">
        <f>SUM(F1491)</f>
        <v>43409</v>
      </c>
      <c r="F1491" s="133">
        <v>43409</v>
      </c>
      <c r="G1491" s="352" t="s">
        <v>3350</v>
      </c>
      <c r="H1491" s="146" t="s">
        <v>1388</v>
      </c>
      <c r="I1491" s="155">
        <v>60179</v>
      </c>
      <c r="J1491" s="117"/>
      <c r="K1491" s="154" t="s">
        <v>3359</v>
      </c>
      <c r="L1491" s="208">
        <v>1</v>
      </c>
      <c r="M1491" s="338" t="s">
        <v>1390</v>
      </c>
      <c r="N1491" s="205"/>
      <c r="O1491" s="215"/>
      <c r="P1491" s="221" t="s">
        <v>1391</v>
      </c>
      <c r="Q1491" s="179">
        <f t="shared" si="144"/>
        <v>114.996</v>
      </c>
      <c r="R1491" s="177">
        <v>95.83</v>
      </c>
    </row>
    <row r="1492" spans="1:24" ht="40" customHeight="1" x14ac:dyDescent="1.05">
      <c r="A1492" s="28">
        <v>15</v>
      </c>
      <c r="B1492" s="272" t="s">
        <v>68</v>
      </c>
      <c r="C1492" s="112">
        <v>5</v>
      </c>
      <c r="D1492" s="275">
        <v>64</v>
      </c>
      <c r="E1492" s="113">
        <f>SUM(F1492)</f>
        <v>44529</v>
      </c>
      <c r="F1492" s="133">
        <v>44529</v>
      </c>
      <c r="G1492" s="352" t="s">
        <v>3350</v>
      </c>
      <c r="H1492" s="146" t="s">
        <v>1171</v>
      </c>
      <c r="I1492" s="155">
        <v>60180</v>
      </c>
      <c r="J1492" s="117"/>
      <c r="K1492" s="154" t="s">
        <v>3360</v>
      </c>
      <c r="L1492" s="208">
        <v>1</v>
      </c>
      <c r="M1492" s="338" t="s">
        <v>4705</v>
      </c>
      <c r="N1492" s="258"/>
      <c r="O1492" s="215"/>
      <c r="P1492" s="221" t="s">
        <v>2234</v>
      </c>
      <c r="Q1492" s="179">
        <f t="shared" si="144"/>
        <v>114.996</v>
      </c>
      <c r="R1492" s="177">
        <v>95.83</v>
      </c>
    </row>
    <row r="1493" spans="1:24" ht="40" customHeight="1" x14ac:dyDescent="1.05">
      <c r="A1493" s="28">
        <v>21</v>
      </c>
      <c r="B1493" s="270" t="s">
        <v>26</v>
      </c>
      <c r="C1493" s="112">
        <v>7</v>
      </c>
      <c r="D1493" s="275" t="s">
        <v>2737</v>
      </c>
      <c r="E1493" s="113">
        <f t="shared" si="142"/>
        <v>42919</v>
      </c>
      <c r="F1493" s="133">
        <v>42919</v>
      </c>
      <c r="G1493" s="352" t="s">
        <v>3350</v>
      </c>
      <c r="H1493" s="146" t="s">
        <v>1186</v>
      </c>
      <c r="I1493" s="155">
        <v>60202</v>
      </c>
      <c r="J1493" s="117"/>
      <c r="K1493" s="154" t="s">
        <v>3362</v>
      </c>
      <c r="L1493" s="208">
        <v>1</v>
      </c>
      <c r="M1493" s="338" t="s">
        <v>1901</v>
      </c>
      <c r="N1493" s="205"/>
      <c r="O1493" s="215"/>
      <c r="P1493" s="221" t="s">
        <v>1392</v>
      </c>
      <c r="Q1493" s="179">
        <f t="shared" si="144"/>
        <v>114.996</v>
      </c>
      <c r="R1493" s="177">
        <v>95.83</v>
      </c>
    </row>
    <row r="1494" spans="1:24" ht="40" customHeight="1" x14ac:dyDescent="1.05">
      <c r="A1494" s="28">
        <v>18</v>
      </c>
      <c r="B1494" s="272" t="s">
        <v>107</v>
      </c>
      <c r="C1494" s="112">
        <v>7</v>
      </c>
      <c r="D1494" s="275">
        <v>74</v>
      </c>
      <c r="E1494" s="113">
        <f t="shared" si="142"/>
        <v>42590</v>
      </c>
      <c r="F1494" s="133">
        <v>42590</v>
      </c>
      <c r="G1494" s="352" t="s">
        <v>3350</v>
      </c>
      <c r="H1494" s="126" t="s">
        <v>1393</v>
      </c>
      <c r="I1494" s="134">
        <v>60054</v>
      </c>
      <c r="J1494" s="117"/>
      <c r="K1494" s="154" t="s">
        <v>3351</v>
      </c>
      <c r="L1494" s="208">
        <v>1</v>
      </c>
      <c r="M1494" s="339" t="s">
        <v>1902</v>
      </c>
      <c r="N1494" s="205"/>
      <c r="O1494" s="215"/>
      <c r="P1494" s="228" t="s">
        <v>1394</v>
      </c>
      <c r="Q1494" s="179">
        <f t="shared" si="144"/>
        <v>114.996</v>
      </c>
      <c r="R1494" s="177">
        <v>95.83</v>
      </c>
    </row>
    <row r="1495" spans="1:24" ht="40" customHeight="1" x14ac:dyDescent="1.05">
      <c r="A1495" s="28" t="e">
        <v>#N/A</v>
      </c>
      <c r="B1495" s="270" t="s">
        <v>1295</v>
      </c>
      <c r="C1495" s="112" t="e">
        <v>#N/A</v>
      </c>
      <c r="D1495" s="275">
        <v>974</v>
      </c>
      <c r="E1495" s="113">
        <f t="shared" si="142"/>
        <v>44347</v>
      </c>
      <c r="F1495" s="133">
        <v>44347</v>
      </c>
      <c r="G1495" s="352" t="s">
        <v>3350</v>
      </c>
      <c r="H1495" s="126" t="s">
        <v>1204</v>
      </c>
      <c r="I1495" s="155">
        <v>60075</v>
      </c>
      <c r="J1495" s="117"/>
      <c r="K1495" s="156" t="s">
        <v>3367</v>
      </c>
      <c r="L1495" s="208">
        <v>1</v>
      </c>
      <c r="M1495" s="338" t="s">
        <v>4707</v>
      </c>
      <c r="N1495" s="204"/>
      <c r="O1495" s="238"/>
      <c r="P1495" s="229" t="s">
        <v>2214</v>
      </c>
      <c r="Q1495" s="179">
        <f>R1495*$R$3</f>
        <v>114.996</v>
      </c>
      <c r="R1495" s="177">
        <v>95.83</v>
      </c>
    </row>
    <row r="1496" spans="1:24" ht="40" customHeight="1" x14ac:dyDescent="0.35">
      <c r="A1496" s="28"/>
      <c r="B1496" s="274"/>
      <c r="C1496" s="157"/>
      <c r="D1496" s="276"/>
      <c r="E1496" s="158">
        <f t="shared" si="142"/>
        <v>0</v>
      </c>
      <c r="F1496" s="159"/>
      <c r="G1496" s="354"/>
      <c r="H1496" s="150"/>
      <c r="I1496" s="125"/>
      <c r="J1496" s="117"/>
      <c r="K1496" s="160" t="s">
        <v>1395</v>
      </c>
      <c r="L1496" s="138"/>
      <c r="M1496" s="243"/>
      <c r="N1496" s="161"/>
      <c r="O1496" s="162"/>
      <c r="P1496" s="231"/>
      <c r="Q1496" s="180"/>
      <c r="R1496" s="177"/>
    </row>
    <row r="1497" spans="1:24" ht="40" customHeight="1" x14ac:dyDescent="1.05">
      <c r="A1497" s="28" t="e">
        <v>#N/A</v>
      </c>
      <c r="B1497" s="307" t="s">
        <v>2722</v>
      </c>
      <c r="C1497" s="157" t="e">
        <v>#N/A</v>
      </c>
      <c r="D1497" s="277"/>
      <c r="E1497" s="139">
        <f t="shared" si="142"/>
        <v>44137</v>
      </c>
      <c r="F1497" s="163">
        <v>44137</v>
      </c>
      <c r="G1497" s="355" t="s">
        <v>3477</v>
      </c>
      <c r="H1497" s="164" t="s">
        <v>1396</v>
      </c>
      <c r="I1497" s="134">
        <v>70046</v>
      </c>
      <c r="J1497" s="117"/>
      <c r="K1497" s="165" t="s">
        <v>3485</v>
      </c>
      <c r="L1497" s="208">
        <v>2</v>
      </c>
      <c r="M1497" s="339" t="s">
        <v>4748</v>
      </c>
      <c r="N1497" s="205"/>
      <c r="O1497" s="215"/>
      <c r="P1497" s="232" t="s">
        <v>2106</v>
      </c>
      <c r="Q1497" s="179">
        <f t="shared" ref="Q1497:Q1500" si="145">R1497*$R$3</f>
        <v>12.504</v>
      </c>
      <c r="R1497" s="177">
        <v>10.42</v>
      </c>
      <c r="U1497" s="262"/>
      <c r="V1497" s="263"/>
      <c r="W1497" s="262"/>
      <c r="X1497" s="262"/>
    </row>
    <row r="1498" spans="1:24" ht="40" customHeight="1" x14ac:dyDescent="1.05">
      <c r="A1498" s="28" t="e">
        <v>#N/A</v>
      </c>
      <c r="B1498" s="270" t="s">
        <v>2722</v>
      </c>
      <c r="C1498" s="112" t="e">
        <v>#N/A</v>
      </c>
      <c r="D1498" s="277"/>
      <c r="E1498" s="113">
        <f t="shared" si="142"/>
        <v>0</v>
      </c>
      <c r="F1498" s="133"/>
      <c r="G1498" s="352" t="s">
        <v>3477</v>
      </c>
      <c r="H1498" s="104" t="s">
        <v>1397</v>
      </c>
      <c r="I1498" s="134" t="s">
        <v>1398</v>
      </c>
      <c r="J1498" s="117"/>
      <c r="K1498" s="124" t="s">
        <v>3476</v>
      </c>
      <c r="L1498" s="208">
        <v>1</v>
      </c>
      <c r="M1498" s="338" t="s">
        <v>1903</v>
      </c>
      <c r="N1498" s="209"/>
      <c r="O1498" s="215"/>
      <c r="P1498" s="73" t="s">
        <v>1399</v>
      </c>
      <c r="Q1498" s="179">
        <f t="shared" si="145"/>
        <v>12</v>
      </c>
      <c r="R1498" s="177">
        <v>10</v>
      </c>
    </row>
    <row r="1499" spans="1:24" ht="40" customHeight="1" x14ac:dyDescent="1.05">
      <c r="A1499" s="28" t="e">
        <v>#N/A</v>
      </c>
      <c r="B1499" s="270" t="s">
        <v>2722</v>
      </c>
      <c r="C1499" s="112" t="e">
        <v>#N/A</v>
      </c>
      <c r="D1499" s="277"/>
      <c r="E1499" s="113">
        <f t="shared" si="142"/>
        <v>0</v>
      </c>
      <c r="F1499" s="133"/>
      <c r="G1499" s="352" t="s">
        <v>3477</v>
      </c>
      <c r="H1499" s="104" t="s">
        <v>1397</v>
      </c>
      <c r="I1499" s="134" t="s">
        <v>1400</v>
      </c>
      <c r="J1499" s="117"/>
      <c r="K1499" s="124" t="s">
        <v>3478</v>
      </c>
      <c r="L1499" s="208">
        <v>1</v>
      </c>
      <c r="M1499" s="338" t="s">
        <v>1904</v>
      </c>
      <c r="N1499" s="209"/>
      <c r="O1499" s="215"/>
      <c r="P1499" s="73" t="s">
        <v>1401</v>
      </c>
      <c r="Q1499" s="179">
        <f t="shared" si="145"/>
        <v>12</v>
      </c>
      <c r="R1499" s="177">
        <v>10</v>
      </c>
    </row>
    <row r="1500" spans="1:24" ht="40" customHeight="1" x14ac:dyDescent="1.05">
      <c r="A1500" s="28" t="e">
        <v>#N/A</v>
      </c>
      <c r="B1500" s="270" t="s">
        <v>2722</v>
      </c>
      <c r="C1500" s="112" t="e">
        <v>#N/A</v>
      </c>
      <c r="D1500" s="277"/>
      <c r="E1500" s="113">
        <f t="shared" si="142"/>
        <v>0</v>
      </c>
      <c r="F1500" s="133"/>
      <c r="G1500" s="352" t="s">
        <v>3477</v>
      </c>
      <c r="H1500" s="104" t="s">
        <v>1397</v>
      </c>
      <c r="I1500" s="134" t="s">
        <v>1402</v>
      </c>
      <c r="J1500" s="117"/>
      <c r="K1500" s="124" t="s">
        <v>3479</v>
      </c>
      <c r="L1500" s="208">
        <v>1</v>
      </c>
      <c r="M1500" s="338" t="s">
        <v>1905</v>
      </c>
      <c r="N1500" s="209"/>
      <c r="O1500" s="215"/>
      <c r="P1500" s="73" t="s">
        <v>1403</v>
      </c>
      <c r="Q1500" s="179">
        <f t="shared" si="145"/>
        <v>12</v>
      </c>
      <c r="R1500" s="177">
        <v>10</v>
      </c>
    </row>
    <row r="1501" spans="1:24" ht="40" customHeight="1" x14ac:dyDescent="0.35">
      <c r="A1501" s="28"/>
      <c r="B1501" s="272"/>
      <c r="C1501" s="112"/>
      <c r="D1501" s="278"/>
      <c r="E1501" s="105">
        <f t="shared" si="142"/>
        <v>0</v>
      </c>
      <c r="F1501" s="106"/>
      <c r="G1501" s="350"/>
      <c r="H1501" s="107"/>
      <c r="I1501" s="125"/>
      <c r="J1501" s="117"/>
      <c r="K1501" s="122" t="s">
        <v>1404</v>
      </c>
      <c r="L1501" s="109"/>
      <c r="M1501" s="242"/>
      <c r="N1501" s="110"/>
      <c r="O1501" s="111"/>
      <c r="P1501" s="227"/>
      <c r="Q1501" s="178"/>
      <c r="R1501" s="177"/>
    </row>
    <row r="1502" spans="1:24" ht="40" customHeight="1" x14ac:dyDescent="1.05">
      <c r="A1502" s="28" t="e">
        <v>#N/A</v>
      </c>
      <c r="B1502" s="270" t="s">
        <v>2720</v>
      </c>
      <c r="C1502" s="112" t="e">
        <v>#N/A</v>
      </c>
      <c r="D1502" s="277"/>
      <c r="E1502" s="113">
        <f t="shared" si="142"/>
        <v>45915</v>
      </c>
      <c r="F1502" s="133">
        <v>45915</v>
      </c>
      <c r="G1502" s="352" t="s">
        <v>3477</v>
      </c>
      <c r="H1502" s="104" t="s">
        <v>5342</v>
      </c>
      <c r="I1502" s="134">
        <v>70051</v>
      </c>
      <c r="J1502" s="117"/>
      <c r="K1502" s="166" t="s">
        <v>5340</v>
      </c>
      <c r="L1502" s="208">
        <v>1</v>
      </c>
      <c r="M1502" s="241">
        <v>9782758558101</v>
      </c>
      <c r="N1502" s="204" t="s">
        <v>2960</v>
      </c>
      <c r="O1502" s="316">
        <v>45915</v>
      </c>
      <c r="P1502" s="73" t="s">
        <v>5346</v>
      </c>
      <c r="Q1502" s="179">
        <f t="shared" ref="Q1502:Q1509" si="146">R1502*$R$3</f>
        <v>19.5</v>
      </c>
      <c r="R1502" s="177">
        <v>16.25</v>
      </c>
    </row>
    <row r="1503" spans="1:24" ht="40" customHeight="1" x14ac:dyDescent="1.05">
      <c r="A1503" s="28" t="e">
        <v>#N/A</v>
      </c>
      <c r="B1503" s="270" t="s">
        <v>2722</v>
      </c>
      <c r="C1503" s="112" t="e">
        <v>#N/A</v>
      </c>
      <c r="D1503" s="277"/>
      <c r="E1503" s="113">
        <f t="shared" si="142"/>
        <v>44137</v>
      </c>
      <c r="F1503" s="133">
        <v>44137</v>
      </c>
      <c r="G1503" s="352" t="s">
        <v>3477</v>
      </c>
      <c r="H1503" s="104" t="s">
        <v>2269</v>
      </c>
      <c r="I1503" s="134">
        <v>70045</v>
      </c>
      <c r="J1503" s="117"/>
      <c r="K1503" s="124" t="s">
        <v>3488</v>
      </c>
      <c r="L1503" s="208">
        <v>2</v>
      </c>
      <c r="M1503" s="338" t="s">
        <v>4749</v>
      </c>
      <c r="N1503" s="204" t="s">
        <v>2957</v>
      </c>
      <c r="O1503" s="382">
        <v>2026</v>
      </c>
      <c r="P1503" s="229" t="s">
        <v>2107</v>
      </c>
      <c r="Q1503" s="179">
        <f t="shared" si="146"/>
        <v>19.5</v>
      </c>
      <c r="R1503" s="177">
        <v>16.25</v>
      </c>
    </row>
    <row r="1504" spans="1:24" ht="40" customHeight="1" x14ac:dyDescent="1.05">
      <c r="A1504" s="28" t="e">
        <v>#N/A</v>
      </c>
      <c r="B1504" s="270" t="s">
        <v>2723</v>
      </c>
      <c r="C1504" s="112" t="e">
        <v>#N/A</v>
      </c>
      <c r="D1504" s="277"/>
      <c r="E1504" s="113">
        <f t="shared" si="142"/>
        <v>42248</v>
      </c>
      <c r="F1504" s="133">
        <v>42248</v>
      </c>
      <c r="G1504" s="352" t="s">
        <v>3477</v>
      </c>
      <c r="H1504" s="104" t="s">
        <v>1408</v>
      </c>
      <c r="I1504" s="134">
        <v>70047</v>
      </c>
      <c r="J1504" s="117"/>
      <c r="K1504" s="166" t="s">
        <v>3489</v>
      </c>
      <c r="L1504" s="208">
        <v>1</v>
      </c>
      <c r="M1504" s="338" t="s">
        <v>1907</v>
      </c>
      <c r="N1504" s="204" t="s">
        <v>2957</v>
      </c>
      <c r="O1504" s="382">
        <v>2026</v>
      </c>
      <c r="P1504" s="73" t="s">
        <v>1409</v>
      </c>
      <c r="Q1504" s="179">
        <f t="shared" si="146"/>
        <v>19.5</v>
      </c>
      <c r="R1504" s="177">
        <v>16.25</v>
      </c>
    </row>
    <row r="1505" spans="1:25" ht="40" customHeight="1" x14ac:dyDescent="1.05">
      <c r="A1505" s="28" t="e">
        <v>#N/A</v>
      </c>
      <c r="B1505" s="270" t="s">
        <v>2720</v>
      </c>
      <c r="C1505" s="112" t="e">
        <v>#N/A</v>
      </c>
      <c r="D1505" s="277"/>
      <c r="E1505" s="113">
        <f>SUM(F1505)</f>
        <v>45915</v>
      </c>
      <c r="F1505" s="133">
        <v>45915</v>
      </c>
      <c r="G1505" s="352" t="s">
        <v>3477</v>
      </c>
      <c r="H1505" s="104" t="s">
        <v>5342</v>
      </c>
      <c r="I1505" s="134">
        <v>70052</v>
      </c>
      <c r="J1505" s="117"/>
      <c r="K1505" s="124" t="s">
        <v>5341</v>
      </c>
      <c r="L1505" s="208">
        <v>1</v>
      </c>
      <c r="M1505" s="241">
        <v>9782758558118</v>
      </c>
      <c r="N1505" s="204" t="s">
        <v>2960</v>
      </c>
      <c r="O1505" s="316">
        <v>45915</v>
      </c>
      <c r="P1505" s="226" t="s">
        <v>5339</v>
      </c>
      <c r="Q1505" s="179">
        <f>R1505*$R$3</f>
        <v>19.5</v>
      </c>
      <c r="R1505" s="177">
        <v>16.25</v>
      </c>
    </row>
    <row r="1506" spans="1:25" ht="40" customHeight="1" x14ac:dyDescent="1.05">
      <c r="A1506" s="28" t="e">
        <v>#N/A</v>
      </c>
      <c r="B1506" s="270" t="s">
        <v>2722</v>
      </c>
      <c r="C1506" s="112" t="e">
        <v>#N/A</v>
      </c>
      <c r="D1506" s="277"/>
      <c r="E1506" s="113">
        <f>SUM(F1506)</f>
        <v>42310</v>
      </c>
      <c r="F1506" s="133">
        <v>42310</v>
      </c>
      <c r="G1506" s="352" t="s">
        <v>3477</v>
      </c>
      <c r="H1506" s="104" t="s">
        <v>1406</v>
      </c>
      <c r="I1506" s="134">
        <v>70048</v>
      </c>
      <c r="J1506" s="117"/>
      <c r="K1506" s="154" t="s">
        <v>3490</v>
      </c>
      <c r="L1506" s="208">
        <v>1</v>
      </c>
      <c r="M1506" s="338" t="s">
        <v>1906</v>
      </c>
      <c r="N1506" s="204"/>
      <c r="O1506" s="215"/>
      <c r="P1506" s="229" t="s">
        <v>1407</v>
      </c>
      <c r="Q1506" s="179">
        <f>R1506*$R$3</f>
        <v>65.004000000000005</v>
      </c>
      <c r="R1506" s="177">
        <v>54.17</v>
      </c>
    </row>
    <row r="1507" spans="1:25" ht="40" customHeight="1" x14ac:dyDescent="1.05">
      <c r="A1507" s="28" t="e">
        <v>#N/A</v>
      </c>
      <c r="B1507" s="270" t="s">
        <v>2720</v>
      </c>
      <c r="C1507" s="112" t="e">
        <v>#N/A</v>
      </c>
      <c r="D1507" s="277"/>
      <c r="E1507" s="113">
        <f t="shared" si="142"/>
        <v>42823</v>
      </c>
      <c r="F1507" s="133">
        <v>42823</v>
      </c>
      <c r="G1507" s="352" t="s">
        <v>3477</v>
      </c>
      <c r="H1507" s="104" t="s">
        <v>1405</v>
      </c>
      <c r="I1507" s="134">
        <v>70050</v>
      </c>
      <c r="J1507" s="117"/>
      <c r="K1507" s="166" t="s">
        <v>3491</v>
      </c>
      <c r="L1507" s="208">
        <v>1</v>
      </c>
      <c r="M1507" s="338" t="s">
        <v>1410</v>
      </c>
      <c r="N1507" s="204"/>
      <c r="O1507" s="215"/>
      <c r="P1507" s="73" t="s">
        <v>1411</v>
      </c>
      <c r="Q1507" s="179">
        <f t="shared" si="146"/>
        <v>19.5</v>
      </c>
      <c r="R1507" s="177">
        <v>16.25</v>
      </c>
    </row>
    <row r="1508" spans="1:25" ht="40" customHeight="1" x14ac:dyDescent="1.05">
      <c r="A1508" s="28" t="e">
        <v>#N/A</v>
      </c>
      <c r="B1508" s="270" t="s">
        <v>2720</v>
      </c>
      <c r="C1508" s="112" t="e">
        <v>#N/A</v>
      </c>
      <c r="D1508" s="277"/>
      <c r="E1508" s="113">
        <f t="shared" si="142"/>
        <v>41744</v>
      </c>
      <c r="F1508" s="133">
        <v>41744</v>
      </c>
      <c r="G1508" s="352" t="s">
        <v>3477</v>
      </c>
      <c r="H1508" s="104" t="s">
        <v>1290</v>
      </c>
      <c r="I1508" s="134">
        <v>70043</v>
      </c>
      <c r="J1508" s="117"/>
      <c r="K1508" s="167" t="s">
        <v>3486</v>
      </c>
      <c r="L1508" s="208">
        <v>1</v>
      </c>
      <c r="M1508" s="338" t="s">
        <v>1908</v>
      </c>
      <c r="N1508" s="205"/>
      <c r="O1508" s="215"/>
      <c r="P1508" s="73" t="s">
        <v>1412</v>
      </c>
      <c r="Q1508" s="179">
        <f t="shared" si="146"/>
        <v>19.5</v>
      </c>
      <c r="R1508" s="177">
        <v>16.25</v>
      </c>
    </row>
    <row r="1509" spans="1:25" ht="40" customHeight="1" x14ac:dyDescent="1.05">
      <c r="A1509" s="28">
        <v>6</v>
      </c>
      <c r="B1509" s="272" t="s">
        <v>48</v>
      </c>
      <c r="C1509" s="112">
        <v>3</v>
      </c>
      <c r="D1509" s="277">
        <v>14</v>
      </c>
      <c r="E1509" s="113">
        <f t="shared" si="142"/>
        <v>41744</v>
      </c>
      <c r="F1509" s="133">
        <v>41744</v>
      </c>
      <c r="G1509" s="352" t="s">
        <v>3477</v>
      </c>
      <c r="H1509" s="104" t="s">
        <v>1171</v>
      </c>
      <c r="I1509" s="134">
        <v>70044</v>
      </c>
      <c r="J1509" s="117"/>
      <c r="K1509" s="167" t="s">
        <v>3487</v>
      </c>
      <c r="L1509" s="208">
        <v>1</v>
      </c>
      <c r="M1509" s="338" t="s">
        <v>1909</v>
      </c>
      <c r="N1509" s="205"/>
      <c r="O1509" s="215"/>
      <c r="P1509" s="73" t="s">
        <v>1413</v>
      </c>
      <c r="Q1509" s="179">
        <f t="shared" si="146"/>
        <v>19.5</v>
      </c>
      <c r="R1509" s="177">
        <v>16.25</v>
      </c>
    </row>
    <row r="1510" spans="1:25" ht="40" customHeight="1" x14ac:dyDescent="0.35">
      <c r="A1510" s="28"/>
      <c r="B1510" s="272"/>
      <c r="C1510" s="112"/>
      <c r="D1510" s="278"/>
      <c r="E1510" s="105">
        <f t="shared" ref="E1510" si="147">SUM(F1510)</f>
        <v>0</v>
      </c>
      <c r="F1510" s="106"/>
      <c r="G1510" s="350"/>
      <c r="H1510" s="107"/>
      <c r="I1510" s="125"/>
      <c r="J1510" s="117"/>
      <c r="K1510" s="122" t="s">
        <v>2281</v>
      </c>
      <c r="L1510" s="109"/>
      <c r="M1510" s="242"/>
      <c r="N1510" s="110"/>
      <c r="O1510" s="111"/>
      <c r="P1510" s="227"/>
      <c r="Q1510" s="178"/>
      <c r="R1510" s="177"/>
      <c r="S1510" s="261"/>
      <c r="T1510" s="263"/>
      <c r="Y1510" s="262"/>
    </row>
    <row r="1511" spans="1:25" ht="40" customHeight="1" x14ac:dyDescent="1.05">
      <c r="A1511" s="28" t="e">
        <v>#N/A</v>
      </c>
      <c r="B1511" s="270" t="s">
        <v>2720</v>
      </c>
      <c r="C1511" s="112" t="e">
        <v>#N/A</v>
      </c>
      <c r="D1511" s="300"/>
      <c r="E1511" s="126">
        <f t="shared" ref="E1511:E1515" si="148">SUM(F1511)</f>
        <v>0</v>
      </c>
      <c r="F1511" s="133"/>
      <c r="G1511" s="352" t="s">
        <v>3477</v>
      </c>
      <c r="H1511" s="260" t="s">
        <v>2282</v>
      </c>
      <c r="I1511" s="134">
        <v>70026</v>
      </c>
      <c r="J1511" s="117"/>
      <c r="K1511" s="154" t="s">
        <v>3482</v>
      </c>
      <c r="L1511" s="208">
        <v>1</v>
      </c>
      <c r="M1511" s="338" t="s">
        <v>2270</v>
      </c>
      <c r="N1511" s="209"/>
      <c r="O1511" s="215"/>
      <c r="P1511" s="229" t="s">
        <v>2271</v>
      </c>
      <c r="Q1511" s="179">
        <f t="shared" ref="Q1511:Q1515" si="149">R1511*$R$3</f>
        <v>39</v>
      </c>
      <c r="R1511" s="177">
        <v>32.5</v>
      </c>
      <c r="S1511" s="261"/>
      <c r="T1511" s="263"/>
      <c r="U1511" s="262"/>
      <c r="V1511" s="263"/>
      <c r="W1511" s="262"/>
      <c r="X1511" s="262"/>
      <c r="Y1511" s="262"/>
    </row>
    <row r="1512" spans="1:25" ht="40" customHeight="1" x14ac:dyDescent="1.05">
      <c r="A1512" s="28">
        <v>1</v>
      </c>
      <c r="B1512" s="272" t="s">
        <v>23</v>
      </c>
      <c r="C1512" s="112">
        <v>1</v>
      </c>
      <c r="D1512" s="300">
        <v>75</v>
      </c>
      <c r="E1512" s="126">
        <f t="shared" si="148"/>
        <v>0</v>
      </c>
      <c r="F1512" s="133"/>
      <c r="G1512" s="352" t="s">
        <v>3477</v>
      </c>
      <c r="H1512" s="260"/>
      <c r="I1512" s="134">
        <v>70024</v>
      </c>
      <c r="J1512" s="117"/>
      <c r="K1512" s="154" t="s">
        <v>3480</v>
      </c>
      <c r="L1512" s="208">
        <v>1</v>
      </c>
      <c r="M1512" s="338" t="s">
        <v>2272</v>
      </c>
      <c r="N1512" s="210"/>
      <c r="O1512" s="215"/>
      <c r="P1512" s="229" t="s">
        <v>2273</v>
      </c>
      <c r="Q1512" s="179">
        <f t="shared" si="149"/>
        <v>39</v>
      </c>
      <c r="R1512" s="177">
        <v>32.5</v>
      </c>
      <c r="S1512" s="261"/>
      <c r="T1512" s="263"/>
      <c r="U1512" s="262"/>
      <c r="V1512" s="263"/>
      <c r="W1512" s="262"/>
      <c r="X1512" s="262"/>
      <c r="Y1512" s="262"/>
    </row>
    <row r="1513" spans="1:25" ht="40" customHeight="1" x14ac:dyDescent="1.05">
      <c r="A1513" s="28">
        <v>1</v>
      </c>
      <c r="B1513" s="272" t="s">
        <v>23</v>
      </c>
      <c r="C1513" s="112">
        <v>1</v>
      </c>
      <c r="D1513" s="300">
        <v>78</v>
      </c>
      <c r="E1513" s="126">
        <f t="shared" si="148"/>
        <v>0</v>
      </c>
      <c r="F1513" s="133"/>
      <c r="G1513" s="352" t="s">
        <v>3477</v>
      </c>
      <c r="H1513" s="260"/>
      <c r="I1513" s="134">
        <v>70025</v>
      </c>
      <c r="J1513" s="117"/>
      <c r="K1513" s="154" t="s">
        <v>3481</v>
      </c>
      <c r="L1513" s="208">
        <v>1</v>
      </c>
      <c r="M1513" s="338" t="s">
        <v>2274</v>
      </c>
      <c r="N1513" s="210"/>
      <c r="O1513" s="215"/>
      <c r="P1513" s="229" t="s">
        <v>2275</v>
      </c>
      <c r="Q1513" s="179">
        <f t="shared" si="149"/>
        <v>39</v>
      </c>
      <c r="R1513" s="177">
        <v>32.5</v>
      </c>
      <c r="S1513" s="261"/>
      <c r="T1513" s="263"/>
      <c r="U1513" s="262"/>
      <c r="V1513" s="263"/>
      <c r="W1513" s="262"/>
      <c r="X1513" s="262"/>
      <c r="Y1513" s="262"/>
    </row>
    <row r="1514" spans="1:25" ht="40" customHeight="1" x14ac:dyDescent="1.05">
      <c r="A1514" s="28" t="e">
        <v>#N/A</v>
      </c>
      <c r="B1514" s="270" t="s">
        <v>2722</v>
      </c>
      <c r="C1514" s="112" t="e">
        <v>#N/A</v>
      </c>
      <c r="D1514" s="300"/>
      <c r="E1514" s="126">
        <f t="shared" si="148"/>
        <v>0</v>
      </c>
      <c r="F1514" s="133"/>
      <c r="G1514" s="352" t="s">
        <v>3477</v>
      </c>
      <c r="H1514" s="260">
        <v>0</v>
      </c>
      <c r="I1514" s="134">
        <v>70022</v>
      </c>
      <c r="J1514" s="117"/>
      <c r="K1514" s="154" t="s">
        <v>3484</v>
      </c>
      <c r="L1514" s="208">
        <v>1</v>
      </c>
      <c r="M1514" s="338" t="s">
        <v>2276</v>
      </c>
      <c r="N1514" s="210"/>
      <c r="O1514" s="215"/>
      <c r="P1514" s="229" t="s">
        <v>2277</v>
      </c>
      <c r="Q1514" s="179">
        <f t="shared" si="149"/>
        <v>39</v>
      </c>
      <c r="R1514" s="177">
        <v>32.5</v>
      </c>
      <c r="S1514" s="261"/>
      <c r="T1514" s="263"/>
      <c r="U1514" s="262"/>
      <c r="V1514" s="263"/>
      <c r="W1514" s="262"/>
      <c r="X1514" s="262"/>
      <c r="Y1514" s="262"/>
    </row>
    <row r="1515" spans="1:25" ht="40" customHeight="1" x14ac:dyDescent="1.05">
      <c r="A1515" s="28">
        <v>1</v>
      </c>
      <c r="B1515" s="272" t="s">
        <v>23</v>
      </c>
      <c r="C1515" s="112">
        <v>1</v>
      </c>
      <c r="D1515" s="300">
        <v>75</v>
      </c>
      <c r="E1515" s="126">
        <f t="shared" si="148"/>
        <v>0</v>
      </c>
      <c r="F1515" s="133"/>
      <c r="G1515" s="352" t="s">
        <v>3477</v>
      </c>
      <c r="H1515" s="260">
        <v>0</v>
      </c>
      <c r="I1515" s="134" t="s">
        <v>2278</v>
      </c>
      <c r="J1515" s="117"/>
      <c r="K1515" s="154" t="s">
        <v>3483</v>
      </c>
      <c r="L1515" s="208">
        <v>1</v>
      </c>
      <c r="M1515" s="338" t="s">
        <v>2279</v>
      </c>
      <c r="N1515" s="210"/>
      <c r="O1515" s="215"/>
      <c r="P1515" s="228" t="s">
        <v>2280</v>
      </c>
      <c r="Q1515" s="179">
        <f t="shared" si="149"/>
        <v>39</v>
      </c>
      <c r="R1515" s="177">
        <v>32.5</v>
      </c>
      <c r="S1515" s="261"/>
      <c r="T1515" s="263"/>
      <c r="U1515" s="262"/>
      <c r="V1515" s="263"/>
      <c r="W1515" s="262"/>
      <c r="X1515" s="262"/>
      <c r="Y1515" s="262"/>
    </row>
    <row r="1516" spans="1:25" ht="40" customHeight="1" x14ac:dyDescent="0.35">
      <c r="A1516" s="281"/>
      <c r="B1516" s="308"/>
      <c r="C1516" s="168"/>
      <c r="D1516" s="301"/>
      <c r="E1516" s="169"/>
      <c r="F1516" s="170"/>
      <c r="G1516" s="362"/>
      <c r="H1516" s="171"/>
      <c r="I1516" s="172"/>
      <c r="J1516" s="173"/>
      <c r="K1516" s="174"/>
      <c r="L1516" s="175"/>
      <c r="P1516" s="53"/>
      <c r="Q1516" s="53"/>
      <c r="R1516" s="370"/>
      <c r="U1516" s="262"/>
      <c r="V1516" s="263"/>
      <c r="W1516" s="262"/>
      <c r="X1516" s="262"/>
    </row>
    <row r="1517" spans="1:25" ht="40" customHeight="1" x14ac:dyDescent="0.35">
      <c r="A1517" s="281"/>
      <c r="B1517" s="308"/>
      <c r="C1517" s="168"/>
      <c r="D1517" s="301"/>
      <c r="E1517" s="169"/>
      <c r="F1517" s="170"/>
      <c r="G1517" s="362"/>
      <c r="H1517" s="171"/>
      <c r="I1517" s="172"/>
      <c r="J1517" s="173"/>
      <c r="K1517" s="174"/>
      <c r="L1517" s="175"/>
      <c r="P1517" s="53"/>
      <c r="Q1517" s="53"/>
      <c r="R1517" s="370"/>
    </row>
    <row r="1518" spans="1:25" ht="40" customHeight="1" x14ac:dyDescent="0.35">
      <c r="A1518" s="281"/>
      <c r="B1518" s="308"/>
      <c r="C1518" s="168"/>
      <c r="D1518" s="301"/>
      <c r="E1518" s="169"/>
      <c r="F1518" s="170"/>
      <c r="G1518" s="362"/>
      <c r="H1518" s="171"/>
      <c r="I1518" s="172"/>
      <c r="J1518" s="173"/>
      <c r="K1518" s="174"/>
      <c r="L1518" s="175"/>
      <c r="P1518" s="53"/>
      <c r="Q1518" s="53"/>
      <c r="R1518" s="370"/>
    </row>
    <row r="1519" spans="1:25" ht="40" customHeight="1" x14ac:dyDescent="0.35">
      <c r="A1519" s="281"/>
      <c r="B1519" s="308"/>
      <c r="C1519" s="168"/>
      <c r="D1519" s="301"/>
      <c r="E1519" s="169"/>
      <c r="F1519" s="170"/>
      <c r="G1519" s="362"/>
      <c r="H1519" s="171"/>
      <c r="I1519" s="172"/>
      <c r="J1519" s="173"/>
      <c r="K1519" s="174"/>
      <c r="L1519" s="175"/>
      <c r="P1519" s="53"/>
      <c r="Q1519" s="53"/>
      <c r="R1519" s="370"/>
    </row>
    <row r="1520" spans="1:25" ht="40" customHeight="1" x14ac:dyDescent="0.35">
      <c r="A1520" s="281"/>
      <c r="B1520" s="308"/>
      <c r="C1520" s="168"/>
      <c r="D1520" s="301"/>
      <c r="E1520" s="169"/>
      <c r="F1520" s="170"/>
      <c r="G1520" s="362"/>
      <c r="H1520" s="171"/>
      <c r="I1520" s="172"/>
      <c r="J1520" s="173"/>
      <c r="K1520" s="174"/>
      <c r="L1520" s="175"/>
      <c r="P1520" s="53"/>
      <c r="Q1520" s="53"/>
      <c r="R1520" s="370"/>
    </row>
    <row r="1521" spans="1:18" ht="40" customHeight="1" x14ac:dyDescent="0.35">
      <c r="A1521" s="281"/>
      <c r="B1521" s="308"/>
      <c r="C1521" s="168"/>
      <c r="D1521" s="301"/>
      <c r="E1521" s="169"/>
      <c r="F1521" s="170"/>
      <c r="G1521" s="362"/>
      <c r="H1521" s="171"/>
      <c r="I1521" s="172"/>
      <c r="J1521" s="173"/>
      <c r="K1521" s="174"/>
      <c r="L1521" s="175"/>
      <c r="O1521" s="53"/>
      <c r="P1521" s="53"/>
      <c r="Q1521" s="53"/>
      <c r="R1521" s="370"/>
    </row>
    <row r="1522" spans="1:18" ht="40" customHeight="1" x14ac:dyDescent="0.35">
      <c r="A1522" s="281"/>
      <c r="B1522" s="308"/>
      <c r="C1522" s="168"/>
      <c r="D1522" s="301"/>
      <c r="E1522" s="169"/>
      <c r="F1522" s="170"/>
      <c r="G1522" s="362"/>
      <c r="H1522" s="171"/>
      <c r="I1522" s="172"/>
      <c r="J1522" s="173"/>
      <c r="K1522" s="174"/>
      <c r="L1522" s="175"/>
      <c r="O1522" s="53"/>
      <c r="P1522" s="53"/>
      <c r="Q1522" s="53"/>
      <c r="R1522" s="370"/>
    </row>
    <row r="1523" spans="1:18" ht="40" customHeight="1" x14ac:dyDescent="0.35">
      <c r="A1523" s="281"/>
      <c r="B1523" s="308"/>
      <c r="C1523" s="168"/>
      <c r="D1523" s="301"/>
      <c r="E1523" s="169"/>
      <c r="F1523" s="170"/>
      <c r="G1523" s="362"/>
      <c r="H1523" s="171"/>
      <c r="I1523" s="172"/>
      <c r="J1523" s="173"/>
      <c r="K1523" s="174"/>
      <c r="L1523" s="175"/>
      <c r="O1523" s="53"/>
      <c r="P1523" s="53"/>
      <c r="Q1523" s="53"/>
      <c r="R1523" s="370"/>
    </row>
    <row r="1524" spans="1:18" ht="40" customHeight="1" x14ac:dyDescent="0.35">
      <c r="A1524" s="281"/>
      <c r="B1524" s="308"/>
      <c r="C1524" s="168"/>
      <c r="D1524" s="301"/>
      <c r="E1524" s="169"/>
      <c r="F1524" s="170"/>
      <c r="G1524" s="362"/>
      <c r="H1524" s="171"/>
      <c r="I1524" s="172"/>
      <c r="J1524" s="173"/>
      <c r="K1524" s="174"/>
      <c r="L1524" s="175"/>
      <c r="O1524" s="53"/>
      <c r="P1524" s="53"/>
      <c r="Q1524" s="53"/>
      <c r="R1524" s="370"/>
    </row>
    <row r="1525" spans="1:18" ht="40" customHeight="1" x14ac:dyDescent="0.35">
      <c r="A1525" s="281"/>
      <c r="B1525" s="308"/>
      <c r="C1525" s="168"/>
      <c r="D1525" s="301"/>
      <c r="E1525" s="169"/>
      <c r="F1525" s="170"/>
      <c r="G1525" s="362"/>
      <c r="H1525" s="171"/>
      <c r="I1525" s="172"/>
      <c r="J1525" s="173"/>
      <c r="K1525" s="174"/>
      <c r="L1525" s="175"/>
      <c r="O1525" s="53"/>
      <c r="P1525" s="53"/>
      <c r="Q1525" s="53"/>
      <c r="R1525" s="370"/>
    </row>
    <row r="1526" spans="1:18" ht="40" customHeight="1" x14ac:dyDescent="0.35">
      <c r="A1526" s="281"/>
      <c r="B1526" s="308"/>
      <c r="C1526" s="168"/>
      <c r="D1526" s="301"/>
      <c r="E1526" s="169"/>
      <c r="F1526" s="170"/>
      <c r="G1526" s="362"/>
      <c r="H1526" s="171"/>
      <c r="I1526" s="172"/>
      <c r="J1526" s="173"/>
      <c r="K1526" s="174"/>
      <c r="L1526" s="175"/>
      <c r="O1526" s="53"/>
      <c r="P1526" s="53"/>
      <c r="Q1526" s="53"/>
      <c r="R1526" s="370"/>
    </row>
    <row r="1527" spans="1:18" ht="40" customHeight="1" x14ac:dyDescent="0.35">
      <c r="A1527" s="281"/>
      <c r="B1527" s="308"/>
      <c r="C1527" s="168"/>
      <c r="D1527" s="301"/>
      <c r="E1527" s="169"/>
      <c r="F1527" s="170"/>
      <c r="G1527" s="362"/>
      <c r="H1527" s="171"/>
      <c r="I1527" s="172"/>
      <c r="J1527" s="173"/>
      <c r="K1527" s="174"/>
      <c r="L1527" s="175"/>
      <c r="O1527" s="53"/>
      <c r="P1527" s="53"/>
      <c r="Q1527" s="53"/>
      <c r="R1527" s="370"/>
    </row>
    <row r="1528" spans="1:18" ht="40" customHeight="1" x14ac:dyDescent="0.35">
      <c r="A1528" s="281"/>
      <c r="B1528" s="308"/>
      <c r="C1528" s="168"/>
      <c r="D1528" s="301"/>
      <c r="E1528" s="169"/>
      <c r="F1528" s="170"/>
      <c r="G1528" s="362"/>
      <c r="H1528" s="171"/>
      <c r="I1528" s="172"/>
      <c r="J1528" s="173"/>
      <c r="K1528" s="174"/>
      <c r="L1528" s="175"/>
      <c r="O1528" s="53"/>
      <c r="P1528" s="53"/>
      <c r="Q1528" s="53"/>
      <c r="R1528" s="370"/>
    </row>
    <row r="1529" spans="1:18" ht="40" customHeight="1" x14ac:dyDescent="0.35">
      <c r="A1529" s="281"/>
      <c r="B1529" s="308"/>
      <c r="C1529" s="168"/>
      <c r="D1529" s="301"/>
      <c r="E1529" s="169"/>
      <c r="F1529" s="170"/>
      <c r="G1529" s="362"/>
      <c r="H1529" s="171"/>
      <c r="I1529" s="172"/>
      <c r="J1529" s="173"/>
      <c r="K1529" s="174"/>
      <c r="L1529" s="175"/>
      <c r="O1529" s="53"/>
      <c r="P1529" s="53"/>
      <c r="Q1529" s="53"/>
      <c r="R1529" s="370"/>
    </row>
    <row r="1530" spans="1:18" ht="40" customHeight="1" x14ac:dyDescent="0.35">
      <c r="A1530" s="281"/>
      <c r="B1530" s="308"/>
      <c r="C1530" s="168"/>
      <c r="D1530" s="301"/>
      <c r="E1530" s="169"/>
      <c r="F1530" s="170"/>
      <c r="G1530" s="362"/>
      <c r="H1530" s="171"/>
      <c r="I1530" s="172"/>
      <c r="J1530" s="173"/>
      <c r="K1530" s="174"/>
      <c r="L1530" s="175"/>
      <c r="O1530" s="53"/>
      <c r="P1530" s="53"/>
      <c r="Q1530" s="53"/>
      <c r="R1530" s="370"/>
    </row>
    <row r="1531" spans="1:18" ht="40" customHeight="1" x14ac:dyDescent="0.35">
      <c r="A1531" s="281"/>
      <c r="B1531" s="308"/>
      <c r="C1531" s="168"/>
      <c r="D1531" s="301"/>
      <c r="E1531" s="169"/>
      <c r="F1531" s="170"/>
      <c r="G1531" s="362"/>
      <c r="H1531" s="171"/>
      <c r="I1531" s="172"/>
      <c r="J1531" s="173"/>
      <c r="K1531" s="174"/>
      <c r="L1531" s="175"/>
      <c r="O1531" s="53"/>
      <c r="P1531" s="53"/>
      <c r="Q1531" s="53"/>
      <c r="R1531" s="370"/>
    </row>
    <row r="1532" spans="1:18" ht="40" customHeight="1" x14ac:dyDescent="0.35">
      <c r="A1532" s="281"/>
      <c r="B1532" s="308"/>
      <c r="C1532" s="168"/>
      <c r="D1532" s="301"/>
      <c r="E1532" s="169"/>
      <c r="F1532" s="170"/>
      <c r="G1532" s="362"/>
      <c r="H1532" s="171"/>
      <c r="I1532" s="172"/>
      <c r="J1532" s="173"/>
      <c r="K1532" s="174"/>
      <c r="L1532" s="175"/>
      <c r="O1532" s="53"/>
      <c r="P1532" s="53"/>
      <c r="Q1532" s="53"/>
      <c r="R1532" s="370"/>
    </row>
    <row r="1533" spans="1:18" ht="40" customHeight="1" x14ac:dyDescent="0.35">
      <c r="A1533" s="281"/>
      <c r="B1533" s="308"/>
      <c r="C1533" s="168"/>
      <c r="D1533" s="301"/>
      <c r="E1533" s="169"/>
      <c r="F1533" s="170"/>
      <c r="G1533" s="362"/>
      <c r="H1533" s="171"/>
      <c r="I1533" s="172"/>
      <c r="J1533" s="173"/>
      <c r="K1533" s="174"/>
      <c r="L1533" s="175"/>
      <c r="O1533" s="53"/>
      <c r="P1533" s="53"/>
      <c r="Q1533" s="53"/>
      <c r="R1533" s="370"/>
    </row>
    <row r="1534" spans="1:18" ht="40" customHeight="1" x14ac:dyDescent="0.35">
      <c r="A1534" s="281"/>
      <c r="B1534" s="308"/>
      <c r="C1534" s="168"/>
      <c r="D1534" s="301"/>
      <c r="E1534" s="169"/>
      <c r="F1534" s="170"/>
      <c r="G1534" s="362"/>
      <c r="H1534" s="171"/>
      <c r="I1534" s="172"/>
      <c r="J1534" s="173"/>
      <c r="K1534" s="174"/>
      <c r="L1534" s="175"/>
      <c r="O1534" s="53"/>
      <c r="P1534" s="53"/>
      <c r="Q1534" s="53"/>
      <c r="R1534" s="370"/>
    </row>
    <row r="1535" spans="1:18" ht="40" customHeight="1" x14ac:dyDescent="0.35">
      <c r="A1535" s="281"/>
      <c r="B1535" s="308"/>
      <c r="C1535" s="168"/>
      <c r="D1535" s="301"/>
      <c r="E1535" s="169"/>
      <c r="F1535" s="170"/>
      <c r="G1535" s="362"/>
      <c r="H1535" s="171"/>
      <c r="I1535" s="172"/>
      <c r="J1535" s="173"/>
      <c r="K1535" s="174"/>
      <c r="L1535" s="175"/>
      <c r="O1535" s="53"/>
      <c r="P1535" s="53"/>
      <c r="Q1535" s="53"/>
      <c r="R1535" s="370"/>
    </row>
    <row r="1536" spans="1:18" ht="40" customHeight="1" x14ac:dyDescent="0.35">
      <c r="A1536" s="281"/>
      <c r="B1536" s="308"/>
      <c r="C1536" s="168"/>
      <c r="D1536" s="301"/>
      <c r="E1536" s="169"/>
      <c r="F1536" s="170"/>
      <c r="G1536" s="362"/>
      <c r="H1536" s="171"/>
      <c r="I1536" s="172"/>
      <c r="J1536" s="173"/>
      <c r="K1536" s="174"/>
      <c r="L1536" s="175"/>
      <c r="O1536" s="53"/>
      <c r="P1536" s="53"/>
      <c r="Q1536" s="53"/>
      <c r="R1536" s="370"/>
    </row>
    <row r="1537" spans="1:18" ht="40" customHeight="1" x14ac:dyDescent="0.35">
      <c r="A1537" s="281"/>
      <c r="B1537" s="308"/>
      <c r="C1537" s="168"/>
      <c r="D1537" s="301"/>
      <c r="E1537" s="169"/>
      <c r="F1537" s="170"/>
      <c r="G1537" s="362"/>
      <c r="H1537" s="171"/>
      <c r="I1537" s="172"/>
      <c r="J1537" s="173"/>
      <c r="K1537" s="174"/>
      <c r="L1537" s="175"/>
      <c r="O1537" s="53"/>
      <c r="P1537" s="53"/>
      <c r="Q1537" s="53"/>
      <c r="R1537" s="370"/>
    </row>
    <row r="1538" spans="1:18" ht="40" customHeight="1" x14ac:dyDescent="0.35">
      <c r="A1538" s="281"/>
      <c r="B1538" s="308"/>
      <c r="C1538" s="168"/>
      <c r="D1538" s="301"/>
      <c r="E1538" s="169"/>
      <c r="F1538" s="170"/>
      <c r="G1538" s="362"/>
      <c r="H1538" s="171"/>
      <c r="I1538" s="172"/>
      <c r="J1538" s="173"/>
      <c r="K1538" s="174"/>
      <c r="L1538" s="175"/>
      <c r="O1538" s="53"/>
      <c r="P1538" s="53"/>
      <c r="Q1538" s="53"/>
      <c r="R1538" s="370"/>
    </row>
    <row r="1539" spans="1:18" ht="40" customHeight="1" x14ac:dyDescent="0.35">
      <c r="A1539" s="281"/>
      <c r="B1539" s="308"/>
      <c r="C1539" s="168"/>
      <c r="D1539" s="301"/>
      <c r="E1539" s="169"/>
      <c r="F1539" s="170"/>
      <c r="G1539" s="362"/>
      <c r="H1539" s="171"/>
      <c r="I1539" s="172"/>
      <c r="J1539" s="173"/>
      <c r="K1539" s="174"/>
      <c r="L1539" s="175"/>
      <c r="O1539" s="53"/>
      <c r="P1539" s="53"/>
      <c r="Q1539" s="53"/>
      <c r="R1539" s="370"/>
    </row>
    <row r="1540" spans="1:18" ht="40" customHeight="1" x14ac:dyDescent="0.35">
      <c r="A1540" s="281"/>
      <c r="B1540" s="308"/>
      <c r="C1540" s="168"/>
      <c r="D1540" s="301"/>
      <c r="E1540" s="169"/>
      <c r="F1540" s="170"/>
      <c r="G1540" s="362"/>
      <c r="H1540" s="171"/>
      <c r="I1540" s="172"/>
      <c r="J1540" s="173"/>
      <c r="K1540" s="174"/>
      <c r="L1540" s="175"/>
      <c r="O1540" s="53"/>
      <c r="P1540" s="53"/>
      <c r="Q1540" s="53"/>
      <c r="R1540" s="370"/>
    </row>
    <row r="1541" spans="1:18" ht="40" customHeight="1" x14ac:dyDescent="0.35">
      <c r="A1541" s="281"/>
      <c r="B1541" s="308"/>
      <c r="C1541" s="168"/>
      <c r="D1541" s="301"/>
      <c r="E1541" s="169"/>
      <c r="F1541" s="170"/>
      <c r="G1541" s="362"/>
      <c r="H1541" s="171"/>
      <c r="I1541" s="172"/>
      <c r="J1541" s="173"/>
      <c r="K1541" s="174"/>
      <c r="L1541" s="175"/>
      <c r="O1541" s="53"/>
      <c r="P1541" s="53"/>
      <c r="Q1541" s="53"/>
      <c r="R1541" s="370"/>
    </row>
    <row r="1542" spans="1:18" ht="40" customHeight="1" x14ac:dyDescent="0.35">
      <c r="A1542" s="281"/>
      <c r="B1542" s="308"/>
      <c r="C1542" s="168"/>
      <c r="D1542" s="301"/>
      <c r="E1542" s="169"/>
      <c r="F1542" s="170"/>
      <c r="G1542" s="362"/>
      <c r="H1542" s="171"/>
      <c r="I1542" s="172"/>
      <c r="J1542" s="173"/>
      <c r="K1542" s="174"/>
      <c r="L1542" s="175"/>
      <c r="O1542" s="53"/>
      <c r="P1542" s="53"/>
      <c r="Q1542" s="53"/>
      <c r="R1542" s="370"/>
    </row>
    <row r="1543" spans="1:18" ht="40" customHeight="1" x14ac:dyDescent="0.35">
      <c r="A1543" s="281"/>
      <c r="B1543" s="308"/>
      <c r="C1543" s="168"/>
      <c r="D1543" s="301"/>
      <c r="E1543" s="169"/>
      <c r="F1543" s="170"/>
      <c r="G1543" s="362"/>
      <c r="H1543" s="171"/>
      <c r="I1543" s="172"/>
      <c r="J1543" s="173"/>
      <c r="K1543" s="174"/>
      <c r="L1543" s="175"/>
      <c r="O1543" s="53"/>
      <c r="P1543" s="53"/>
      <c r="Q1543" s="53"/>
      <c r="R1543" s="370"/>
    </row>
    <row r="1544" spans="1:18" ht="40" customHeight="1" x14ac:dyDescent="0.35">
      <c r="A1544" s="281"/>
      <c r="B1544" s="308"/>
      <c r="C1544" s="168"/>
      <c r="D1544" s="301"/>
      <c r="E1544" s="169"/>
      <c r="F1544" s="170"/>
      <c r="G1544" s="362"/>
      <c r="H1544" s="171"/>
      <c r="I1544" s="172"/>
      <c r="J1544" s="173"/>
      <c r="K1544" s="174"/>
      <c r="L1544" s="175"/>
      <c r="O1544" s="53"/>
      <c r="P1544" s="53"/>
      <c r="Q1544" s="53"/>
      <c r="R1544" s="370"/>
    </row>
    <row r="1545" spans="1:18" ht="40" customHeight="1" x14ac:dyDescent="0.35">
      <c r="A1545" s="281"/>
      <c r="B1545" s="308"/>
      <c r="C1545" s="168"/>
      <c r="D1545" s="301"/>
      <c r="E1545" s="169"/>
      <c r="F1545" s="170"/>
      <c r="G1545" s="362"/>
      <c r="H1545" s="171"/>
      <c r="I1545" s="172"/>
      <c r="J1545" s="173"/>
      <c r="K1545" s="174"/>
      <c r="L1545" s="175"/>
      <c r="O1545" s="53"/>
      <c r="P1545" s="53"/>
      <c r="Q1545" s="53"/>
      <c r="R1545" s="370"/>
    </row>
    <row r="1546" spans="1:18" ht="40" customHeight="1" x14ac:dyDescent="0.35">
      <c r="A1546" s="281"/>
      <c r="B1546" s="308"/>
      <c r="C1546" s="168"/>
      <c r="D1546" s="301"/>
      <c r="E1546" s="169"/>
      <c r="F1546" s="170"/>
      <c r="G1546" s="362"/>
      <c r="H1546" s="171"/>
      <c r="I1546" s="172"/>
      <c r="J1546" s="173"/>
      <c r="K1546" s="174"/>
      <c r="L1546" s="175"/>
      <c r="O1546" s="53"/>
      <c r="P1546" s="53"/>
      <c r="Q1546" s="53"/>
      <c r="R1546" s="370"/>
    </row>
    <row r="1547" spans="1:18" ht="40" customHeight="1" x14ac:dyDescent="0.35">
      <c r="A1547" s="281"/>
      <c r="B1547" s="308"/>
      <c r="C1547" s="168"/>
      <c r="D1547" s="301"/>
      <c r="E1547" s="169"/>
      <c r="F1547" s="170"/>
      <c r="G1547" s="362"/>
      <c r="H1547" s="171"/>
      <c r="I1547" s="172"/>
      <c r="J1547" s="173"/>
      <c r="K1547" s="174"/>
      <c r="L1547" s="175"/>
      <c r="O1547" s="53"/>
      <c r="P1547" s="53"/>
      <c r="Q1547" s="53"/>
      <c r="R1547" s="370"/>
    </row>
    <row r="1548" spans="1:18" ht="40" customHeight="1" x14ac:dyDescent="0.35">
      <c r="A1548" s="281"/>
      <c r="B1548" s="308"/>
      <c r="C1548" s="168"/>
      <c r="D1548" s="301"/>
      <c r="E1548" s="169"/>
      <c r="F1548" s="170"/>
      <c r="G1548" s="362"/>
      <c r="H1548" s="171"/>
      <c r="I1548" s="172"/>
      <c r="J1548" s="173"/>
      <c r="K1548" s="174"/>
      <c r="L1548" s="175"/>
      <c r="O1548" s="53"/>
      <c r="P1548" s="53"/>
      <c r="Q1548" s="53"/>
      <c r="R1548" s="370"/>
    </row>
    <row r="1549" spans="1:18" ht="40" customHeight="1" x14ac:dyDescent="0.35">
      <c r="A1549" s="281"/>
      <c r="B1549" s="308"/>
      <c r="C1549" s="168"/>
      <c r="D1549" s="301"/>
      <c r="E1549" s="169"/>
      <c r="F1549" s="170"/>
      <c r="G1549" s="362"/>
      <c r="H1549" s="171"/>
      <c r="I1549" s="172"/>
      <c r="J1549" s="173"/>
      <c r="K1549" s="174"/>
      <c r="L1549" s="175"/>
      <c r="O1549" s="53"/>
      <c r="P1549" s="53"/>
      <c r="Q1549" s="53"/>
      <c r="R1549" s="370"/>
    </row>
    <row r="1550" spans="1:18" ht="40" customHeight="1" x14ac:dyDescent="0.35">
      <c r="A1550" s="281"/>
      <c r="B1550" s="308"/>
      <c r="C1550" s="168"/>
      <c r="D1550" s="301"/>
      <c r="E1550" s="169"/>
      <c r="F1550" s="170"/>
      <c r="G1550" s="362"/>
      <c r="H1550" s="171"/>
      <c r="I1550" s="172"/>
      <c r="J1550" s="173"/>
      <c r="K1550" s="174"/>
      <c r="L1550" s="175"/>
      <c r="O1550" s="53"/>
      <c r="P1550" s="53"/>
      <c r="Q1550" s="53"/>
      <c r="R1550" s="370"/>
    </row>
    <row r="1551" spans="1:18" ht="40" customHeight="1" x14ac:dyDescent="0.35">
      <c r="A1551" s="281"/>
      <c r="B1551" s="308"/>
      <c r="C1551" s="168"/>
      <c r="D1551" s="301"/>
      <c r="E1551" s="169"/>
      <c r="F1551" s="170"/>
      <c r="G1551" s="362"/>
      <c r="H1551" s="171"/>
      <c r="I1551" s="172"/>
      <c r="J1551" s="173"/>
      <c r="K1551" s="174"/>
      <c r="L1551" s="175"/>
      <c r="O1551" s="53"/>
      <c r="P1551" s="53"/>
      <c r="Q1551" s="53"/>
      <c r="R1551" s="370"/>
    </row>
    <row r="1552" spans="1:18" ht="40" customHeight="1" x14ac:dyDescent="0.35">
      <c r="A1552" s="281"/>
      <c r="B1552" s="308"/>
      <c r="C1552" s="168"/>
      <c r="D1552" s="301"/>
      <c r="E1552" s="169"/>
      <c r="F1552" s="170"/>
      <c r="G1552" s="362"/>
      <c r="H1552" s="171"/>
      <c r="I1552" s="172"/>
      <c r="J1552" s="173"/>
      <c r="K1552" s="174"/>
      <c r="L1552" s="175"/>
      <c r="O1552" s="53"/>
      <c r="P1552" s="53"/>
      <c r="Q1552" s="53"/>
      <c r="R1552" s="370"/>
    </row>
    <row r="1553" spans="1:18" ht="40" customHeight="1" x14ac:dyDescent="0.35">
      <c r="A1553" s="281"/>
      <c r="B1553" s="308"/>
      <c r="C1553" s="168"/>
      <c r="D1553" s="301"/>
      <c r="E1553" s="169"/>
      <c r="F1553" s="170"/>
      <c r="G1553" s="362"/>
      <c r="H1553" s="171"/>
      <c r="I1553" s="172"/>
      <c r="J1553" s="173"/>
      <c r="K1553" s="174"/>
      <c r="L1553" s="175"/>
      <c r="O1553" s="53"/>
      <c r="P1553" s="53"/>
      <c r="Q1553" s="53"/>
      <c r="R1553" s="370"/>
    </row>
    <row r="1554" spans="1:18" ht="40" customHeight="1" x14ac:dyDescent="0.35">
      <c r="A1554" s="281"/>
      <c r="B1554" s="308"/>
      <c r="C1554" s="168"/>
      <c r="D1554" s="301"/>
      <c r="E1554" s="169"/>
      <c r="F1554" s="170"/>
      <c r="G1554" s="362"/>
      <c r="H1554" s="171"/>
      <c r="I1554" s="172"/>
      <c r="J1554" s="173"/>
      <c r="K1554" s="174"/>
      <c r="L1554" s="175"/>
      <c r="O1554" s="53"/>
      <c r="P1554" s="53"/>
      <c r="Q1554" s="53"/>
      <c r="R1554" s="370"/>
    </row>
    <row r="1555" spans="1:18" ht="40" customHeight="1" x14ac:dyDescent="0.35">
      <c r="A1555" s="281"/>
      <c r="B1555" s="308"/>
      <c r="C1555" s="168"/>
      <c r="D1555" s="301"/>
      <c r="E1555" s="169"/>
      <c r="F1555" s="170"/>
      <c r="G1555" s="362"/>
      <c r="H1555" s="171"/>
      <c r="I1555" s="172"/>
      <c r="J1555" s="173"/>
      <c r="K1555" s="174"/>
      <c r="L1555" s="175"/>
      <c r="O1555" s="53"/>
      <c r="P1555" s="53"/>
      <c r="Q1555" s="53"/>
      <c r="R1555" s="370"/>
    </row>
    <row r="1556" spans="1:18" ht="40" customHeight="1" x14ac:dyDescent="0.35">
      <c r="A1556" s="281"/>
      <c r="B1556" s="308"/>
      <c r="C1556" s="168"/>
      <c r="D1556" s="301"/>
      <c r="E1556" s="169"/>
      <c r="F1556" s="170"/>
      <c r="G1556" s="362"/>
      <c r="H1556" s="171"/>
      <c r="I1556" s="172"/>
      <c r="J1556" s="173"/>
      <c r="K1556" s="174"/>
      <c r="L1556" s="175"/>
      <c r="O1556" s="53"/>
      <c r="P1556" s="53"/>
      <c r="Q1556" s="53"/>
      <c r="R1556" s="370"/>
    </row>
    <row r="1557" spans="1:18" ht="40" customHeight="1" x14ac:dyDescent="0.35">
      <c r="A1557" s="281"/>
      <c r="B1557" s="308"/>
      <c r="C1557" s="168"/>
      <c r="D1557" s="301"/>
      <c r="E1557" s="169"/>
      <c r="F1557" s="170"/>
      <c r="G1557" s="362"/>
      <c r="H1557" s="171"/>
      <c r="I1557" s="172"/>
      <c r="J1557" s="173"/>
      <c r="K1557" s="174"/>
      <c r="L1557" s="175"/>
      <c r="O1557" s="53"/>
      <c r="P1557" s="53"/>
      <c r="Q1557" s="53"/>
      <c r="R1557" s="370"/>
    </row>
    <row r="1558" spans="1:18" ht="40" customHeight="1" x14ac:dyDescent="0.35">
      <c r="A1558" s="281"/>
      <c r="B1558" s="308"/>
      <c r="C1558" s="168"/>
      <c r="D1558" s="301"/>
      <c r="E1558" s="169"/>
      <c r="F1558" s="170"/>
      <c r="G1558" s="362"/>
      <c r="H1558" s="171"/>
      <c r="I1558" s="172"/>
      <c r="J1558" s="173"/>
      <c r="K1558" s="174"/>
      <c r="L1558" s="175"/>
      <c r="O1558" s="53"/>
      <c r="P1558" s="53"/>
      <c r="Q1558" s="53"/>
      <c r="R1558" s="370"/>
    </row>
    <row r="1559" spans="1:18" ht="40" customHeight="1" x14ac:dyDescent="0.35">
      <c r="A1559" s="281"/>
      <c r="B1559" s="308"/>
      <c r="C1559" s="168"/>
      <c r="D1559" s="301"/>
      <c r="E1559" s="169"/>
      <c r="F1559" s="170"/>
      <c r="G1559" s="362"/>
      <c r="H1559" s="171"/>
      <c r="I1559" s="172"/>
      <c r="J1559" s="173"/>
      <c r="K1559" s="174"/>
      <c r="L1559" s="175"/>
      <c r="O1559" s="53"/>
      <c r="P1559" s="53"/>
      <c r="Q1559" s="53"/>
      <c r="R1559" s="370"/>
    </row>
    <row r="1560" spans="1:18" ht="40" customHeight="1" x14ac:dyDescent="0.35">
      <c r="A1560" s="281"/>
      <c r="B1560" s="308"/>
      <c r="C1560" s="168"/>
      <c r="D1560" s="301"/>
      <c r="E1560" s="169"/>
      <c r="F1560" s="170"/>
      <c r="G1560" s="362"/>
      <c r="H1560" s="171"/>
      <c r="I1560" s="172"/>
      <c r="J1560" s="173"/>
      <c r="K1560" s="174"/>
      <c r="L1560" s="175"/>
      <c r="O1560" s="53"/>
      <c r="P1560" s="53"/>
      <c r="Q1560" s="53"/>
      <c r="R1560" s="370"/>
    </row>
    <row r="1561" spans="1:18" ht="40" customHeight="1" x14ac:dyDescent="0.35">
      <c r="A1561" s="281"/>
      <c r="B1561" s="308"/>
      <c r="C1561" s="168"/>
      <c r="D1561" s="301"/>
      <c r="E1561" s="169"/>
      <c r="F1561" s="170"/>
      <c r="G1561" s="362"/>
      <c r="H1561" s="171"/>
      <c r="I1561" s="172"/>
      <c r="J1561" s="173"/>
      <c r="K1561" s="174"/>
      <c r="L1561" s="175"/>
      <c r="O1561" s="53"/>
      <c r="P1561" s="53"/>
      <c r="Q1561" s="53"/>
      <c r="R1561" s="370"/>
    </row>
    <row r="1562" spans="1:18" ht="40" customHeight="1" x14ac:dyDescent="0.35">
      <c r="A1562" s="281"/>
      <c r="B1562" s="308"/>
      <c r="C1562" s="168"/>
      <c r="D1562" s="301"/>
      <c r="E1562" s="169"/>
      <c r="F1562" s="170"/>
      <c r="G1562" s="362"/>
      <c r="H1562" s="171"/>
      <c r="I1562" s="172"/>
      <c r="J1562" s="173"/>
      <c r="K1562" s="174"/>
      <c r="L1562" s="175"/>
      <c r="O1562" s="53"/>
      <c r="P1562" s="53"/>
      <c r="Q1562" s="53"/>
      <c r="R1562" s="370"/>
    </row>
    <row r="1563" spans="1:18" ht="40" customHeight="1" x14ac:dyDescent="0.35">
      <c r="A1563" s="281"/>
      <c r="B1563" s="308"/>
      <c r="C1563" s="168"/>
      <c r="D1563" s="301"/>
      <c r="E1563" s="169"/>
      <c r="F1563" s="170"/>
      <c r="G1563" s="362"/>
      <c r="H1563" s="171"/>
      <c r="I1563" s="172"/>
      <c r="J1563" s="173"/>
      <c r="K1563" s="174"/>
      <c r="L1563" s="175"/>
      <c r="O1563" s="53"/>
      <c r="P1563" s="53"/>
      <c r="Q1563" s="53"/>
      <c r="R1563" s="370"/>
    </row>
    <row r="1564" spans="1:18" ht="40" customHeight="1" x14ac:dyDescent="0.35">
      <c r="A1564" s="281"/>
      <c r="B1564" s="308"/>
      <c r="C1564" s="168"/>
      <c r="D1564" s="301"/>
      <c r="E1564" s="169"/>
      <c r="F1564" s="170"/>
      <c r="G1564" s="362"/>
      <c r="H1564" s="171"/>
      <c r="I1564" s="172"/>
      <c r="J1564" s="173"/>
      <c r="K1564" s="174"/>
      <c r="L1564" s="175"/>
      <c r="O1564" s="53"/>
      <c r="P1564" s="53"/>
      <c r="Q1564" s="53"/>
      <c r="R1564" s="370"/>
    </row>
    <row r="1565" spans="1:18" ht="40" customHeight="1" x14ac:dyDescent="0.35">
      <c r="A1565" s="281"/>
      <c r="B1565" s="308"/>
      <c r="C1565" s="168"/>
      <c r="D1565" s="301"/>
      <c r="E1565" s="169"/>
      <c r="F1565" s="170"/>
      <c r="G1565" s="362"/>
      <c r="H1565" s="171"/>
      <c r="I1565" s="172"/>
      <c r="J1565" s="173"/>
      <c r="K1565" s="174"/>
      <c r="L1565" s="175"/>
      <c r="O1565" s="53"/>
      <c r="P1565" s="53"/>
      <c r="Q1565" s="53"/>
      <c r="R1565" s="370"/>
    </row>
    <row r="1566" spans="1:18" ht="40" customHeight="1" x14ac:dyDescent="0.35">
      <c r="A1566" s="281"/>
      <c r="B1566" s="308"/>
      <c r="C1566" s="168"/>
      <c r="D1566" s="301"/>
      <c r="E1566" s="169"/>
      <c r="F1566" s="170"/>
      <c r="G1566" s="362"/>
      <c r="H1566" s="171"/>
      <c r="I1566" s="172"/>
      <c r="J1566" s="173"/>
      <c r="K1566" s="174"/>
      <c r="L1566" s="175"/>
      <c r="O1566" s="53"/>
      <c r="P1566" s="53"/>
      <c r="Q1566" s="53"/>
      <c r="R1566" s="370"/>
    </row>
    <row r="1567" spans="1:18" ht="40" customHeight="1" x14ac:dyDescent="0.35">
      <c r="A1567" s="281"/>
      <c r="B1567" s="308"/>
      <c r="C1567" s="168"/>
      <c r="D1567" s="301"/>
      <c r="E1567" s="169"/>
      <c r="F1567" s="170"/>
      <c r="G1567" s="362"/>
      <c r="H1567" s="171"/>
      <c r="I1567" s="172"/>
      <c r="J1567" s="173"/>
      <c r="K1567" s="174"/>
      <c r="L1567" s="175"/>
      <c r="O1567" s="53"/>
      <c r="P1567" s="53"/>
      <c r="Q1567" s="53"/>
      <c r="R1567" s="370"/>
    </row>
    <row r="1568" spans="1:18" ht="40" customHeight="1" x14ac:dyDescent="0.35">
      <c r="A1568" s="281"/>
      <c r="B1568" s="308"/>
      <c r="C1568" s="168"/>
      <c r="D1568" s="301"/>
      <c r="E1568" s="169"/>
      <c r="F1568" s="170"/>
      <c r="G1568" s="362"/>
      <c r="H1568" s="171"/>
      <c r="I1568" s="172"/>
      <c r="J1568" s="173"/>
      <c r="K1568" s="174"/>
      <c r="L1568" s="175"/>
      <c r="O1568" s="53"/>
      <c r="P1568" s="53"/>
      <c r="Q1568" s="53"/>
      <c r="R1568" s="370"/>
    </row>
    <row r="1569" spans="1:18" ht="40" customHeight="1" x14ac:dyDescent="0.35">
      <c r="A1569" s="281"/>
      <c r="B1569" s="308"/>
      <c r="C1569" s="168"/>
      <c r="D1569" s="301"/>
      <c r="E1569" s="169"/>
      <c r="F1569" s="170"/>
      <c r="G1569" s="362"/>
      <c r="H1569" s="171"/>
      <c r="I1569" s="172"/>
      <c r="J1569" s="173"/>
      <c r="K1569" s="174"/>
      <c r="L1569" s="175"/>
      <c r="O1569" s="53"/>
      <c r="P1569" s="53"/>
      <c r="Q1569" s="53"/>
      <c r="R1569" s="370"/>
    </row>
    <row r="1570" spans="1:18" ht="40" customHeight="1" x14ac:dyDescent="0.35">
      <c r="A1570" s="281"/>
      <c r="B1570" s="308"/>
      <c r="C1570" s="168"/>
      <c r="D1570" s="301"/>
      <c r="E1570" s="169"/>
      <c r="F1570" s="170"/>
      <c r="G1570" s="362"/>
      <c r="H1570" s="171"/>
      <c r="I1570" s="172"/>
      <c r="J1570" s="173"/>
      <c r="K1570" s="174"/>
      <c r="L1570" s="175"/>
      <c r="O1570" s="53"/>
      <c r="P1570" s="53"/>
      <c r="Q1570" s="53"/>
      <c r="R1570" s="370"/>
    </row>
    <row r="1571" spans="1:18" ht="40" customHeight="1" x14ac:dyDescent="0.35">
      <c r="A1571" s="281"/>
      <c r="B1571" s="308"/>
      <c r="C1571" s="168"/>
      <c r="D1571" s="301"/>
      <c r="E1571" s="169"/>
      <c r="F1571" s="170"/>
      <c r="G1571" s="362"/>
      <c r="H1571" s="171"/>
      <c r="I1571" s="172"/>
      <c r="J1571" s="173"/>
      <c r="K1571" s="174"/>
      <c r="L1571" s="175"/>
      <c r="O1571" s="53"/>
      <c r="P1571" s="53"/>
      <c r="Q1571" s="53"/>
      <c r="R1571" s="370"/>
    </row>
    <row r="1572" spans="1:18" ht="40" customHeight="1" x14ac:dyDescent="0.35">
      <c r="A1572" s="281"/>
      <c r="B1572" s="308"/>
      <c r="C1572" s="168"/>
      <c r="D1572" s="301"/>
      <c r="E1572" s="169"/>
      <c r="F1572" s="170"/>
      <c r="G1572" s="362"/>
      <c r="H1572" s="171"/>
      <c r="I1572" s="172"/>
      <c r="J1572" s="173"/>
      <c r="K1572" s="174"/>
      <c r="L1572" s="175"/>
      <c r="O1572" s="53"/>
      <c r="P1572" s="53"/>
      <c r="Q1572" s="53"/>
      <c r="R1572" s="370"/>
    </row>
    <row r="1573" spans="1:18" ht="40" customHeight="1" x14ac:dyDescent="0.35">
      <c r="A1573" s="281"/>
      <c r="B1573" s="308"/>
      <c r="C1573" s="168"/>
      <c r="D1573" s="301"/>
      <c r="E1573" s="169"/>
      <c r="F1573" s="170"/>
      <c r="G1573" s="362"/>
      <c r="H1573" s="171"/>
      <c r="I1573" s="172"/>
      <c r="J1573" s="173"/>
      <c r="K1573" s="174"/>
      <c r="L1573" s="175"/>
      <c r="O1573" s="53"/>
      <c r="P1573" s="53"/>
      <c r="Q1573" s="53"/>
      <c r="R1573" s="370"/>
    </row>
    <row r="1574" spans="1:18" ht="40" customHeight="1" x14ac:dyDescent="0.35">
      <c r="A1574" s="281"/>
      <c r="B1574" s="308"/>
      <c r="C1574" s="168"/>
      <c r="D1574" s="301"/>
      <c r="E1574" s="169"/>
      <c r="F1574" s="170"/>
      <c r="G1574" s="362"/>
      <c r="H1574" s="171"/>
      <c r="I1574" s="172"/>
      <c r="J1574" s="173"/>
      <c r="K1574" s="174"/>
      <c r="L1574" s="175"/>
      <c r="O1574" s="53"/>
      <c r="P1574" s="53"/>
      <c r="Q1574" s="53"/>
      <c r="R1574" s="370"/>
    </row>
    <row r="1575" spans="1:18" ht="40" customHeight="1" x14ac:dyDescent="0.35">
      <c r="A1575" s="281"/>
      <c r="B1575" s="308"/>
      <c r="C1575" s="168"/>
      <c r="D1575" s="301"/>
      <c r="E1575" s="169"/>
      <c r="F1575" s="170"/>
      <c r="G1575" s="362"/>
      <c r="H1575" s="171"/>
      <c r="I1575" s="172"/>
      <c r="J1575" s="173"/>
      <c r="K1575" s="174"/>
      <c r="L1575" s="175"/>
      <c r="O1575" s="53"/>
      <c r="P1575" s="53"/>
      <c r="Q1575" s="53"/>
      <c r="R1575" s="370"/>
    </row>
    <row r="1576" spans="1:18" ht="40" customHeight="1" x14ac:dyDescent="0.35">
      <c r="A1576" s="281"/>
      <c r="B1576" s="308"/>
      <c r="C1576" s="168"/>
      <c r="D1576" s="301"/>
      <c r="E1576" s="169"/>
      <c r="F1576" s="170"/>
      <c r="G1576" s="362"/>
      <c r="H1576" s="171"/>
      <c r="I1576" s="172"/>
      <c r="J1576" s="173"/>
      <c r="K1576" s="174"/>
      <c r="L1576" s="175"/>
      <c r="O1576" s="53"/>
      <c r="P1576" s="53"/>
      <c r="Q1576" s="53"/>
      <c r="R1576" s="370"/>
    </row>
    <row r="1577" spans="1:18" ht="40" customHeight="1" x14ac:dyDescent="0.35">
      <c r="A1577" s="281"/>
      <c r="B1577" s="308"/>
      <c r="C1577" s="168"/>
      <c r="D1577" s="301"/>
      <c r="E1577" s="169"/>
      <c r="F1577" s="170"/>
      <c r="G1577" s="362"/>
      <c r="H1577" s="171"/>
      <c r="I1577" s="172"/>
      <c r="J1577" s="173"/>
      <c r="K1577" s="174"/>
      <c r="L1577" s="175"/>
      <c r="O1577" s="53"/>
      <c r="P1577" s="53"/>
      <c r="Q1577" s="53"/>
      <c r="R1577" s="370"/>
    </row>
    <row r="1578" spans="1:18" ht="40" customHeight="1" x14ac:dyDescent="0.35">
      <c r="A1578" s="281"/>
      <c r="B1578" s="308"/>
      <c r="C1578" s="168"/>
      <c r="D1578" s="301"/>
      <c r="E1578" s="169"/>
      <c r="F1578" s="170"/>
      <c r="G1578" s="362"/>
      <c r="H1578" s="171"/>
      <c r="I1578" s="172"/>
      <c r="J1578" s="173"/>
      <c r="K1578" s="174"/>
      <c r="L1578" s="175"/>
      <c r="O1578" s="53"/>
      <c r="P1578" s="53"/>
      <c r="Q1578" s="53"/>
      <c r="R1578" s="370"/>
    </row>
    <row r="1579" spans="1:18" ht="40" customHeight="1" x14ac:dyDescent="0.35">
      <c r="A1579" s="281"/>
      <c r="B1579" s="308"/>
      <c r="C1579" s="168"/>
      <c r="D1579" s="301"/>
      <c r="E1579" s="169"/>
      <c r="F1579" s="170"/>
      <c r="G1579" s="362"/>
      <c r="H1579" s="171"/>
      <c r="I1579" s="172"/>
      <c r="J1579" s="173"/>
      <c r="K1579" s="174"/>
      <c r="L1579" s="175"/>
      <c r="O1579" s="53"/>
      <c r="P1579" s="53"/>
      <c r="Q1579" s="53"/>
      <c r="R1579" s="370"/>
    </row>
    <row r="1580" spans="1:18" ht="40" customHeight="1" x14ac:dyDescent="0.35">
      <c r="A1580" s="281"/>
      <c r="B1580" s="308"/>
      <c r="C1580" s="168"/>
      <c r="D1580" s="301"/>
      <c r="E1580" s="169"/>
      <c r="F1580" s="170"/>
      <c r="G1580" s="362"/>
      <c r="H1580" s="171"/>
      <c r="I1580" s="172"/>
      <c r="J1580" s="173"/>
      <c r="K1580" s="174"/>
      <c r="L1580" s="175"/>
      <c r="O1580" s="53"/>
      <c r="P1580" s="53"/>
      <c r="Q1580" s="53"/>
      <c r="R1580" s="370"/>
    </row>
    <row r="1581" spans="1:18" ht="40" customHeight="1" x14ac:dyDescent="0.35">
      <c r="A1581" s="281"/>
      <c r="B1581" s="308"/>
      <c r="C1581" s="168"/>
      <c r="D1581" s="301"/>
      <c r="E1581" s="169"/>
      <c r="F1581" s="170"/>
      <c r="G1581" s="362"/>
      <c r="H1581" s="171"/>
      <c r="I1581" s="172"/>
      <c r="J1581" s="173"/>
      <c r="K1581" s="174"/>
      <c r="L1581" s="175"/>
      <c r="O1581" s="53"/>
      <c r="P1581" s="53"/>
      <c r="Q1581" s="53"/>
      <c r="R1581" s="370"/>
    </row>
    <row r="1582" spans="1:18" ht="40" customHeight="1" x14ac:dyDescent="0.35">
      <c r="A1582" s="281"/>
      <c r="B1582" s="308"/>
      <c r="C1582" s="168"/>
      <c r="D1582" s="301"/>
      <c r="E1582" s="169"/>
      <c r="F1582" s="170"/>
      <c r="G1582" s="362"/>
      <c r="H1582" s="171"/>
      <c r="I1582" s="172"/>
      <c r="J1582" s="173"/>
      <c r="K1582" s="174"/>
      <c r="L1582" s="175"/>
      <c r="O1582" s="53"/>
      <c r="P1582" s="53"/>
      <c r="Q1582" s="53"/>
      <c r="R1582" s="370"/>
    </row>
    <row r="1583" spans="1:18" ht="40" customHeight="1" x14ac:dyDescent="0.35">
      <c r="A1583" s="281"/>
      <c r="B1583" s="308"/>
      <c r="C1583" s="168"/>
      <c r="D1583" s="301"/>
      <c r="E1583" s="169"/>
      <c r="F1583" s="170"/>
      <c r="G1583" s="362"/>
      <c r="H1583" s="171"/>
      <c r="I1583" s="172"/>
      <c r="J1583" s="173"/>
      <c r="K1583" s="174"/>
      <c r="L1583" s="175"/>
      <c r="O1583" s="53"/>
      <c r="P1583" s="53"/>
      <c r="Q1583" s="53"/>
      <c r="R1583" s="370"/>
    </row>
    <row r="1584" spans="1:18" ht="40" customHeight="1" x14ac:dyDescent="0.35">
      <c r="A1584" s="281"/>
      <c r="B1584" s="308"/>
      <c r="C1584" s="168"/>
      <c r="D1584" s="301"/>
      <c r="E1584" s="169"/>
      <c r="F1584" s="170"/>
      <c r="G1584" s="362"/>
      <c r="H1584" s="171"/>
      <c r="I1584" s="172"/>
      <c r="J1584" s="173"/>
      <c r="K1584" s="174"/>
      <c r="L1584" s="175"/>
      <c r="O1584" s="53"/>
      <c r="P1584" s="53"/>
      <c r="Q1584" s="53"/>
      <c r="R1584" s="370"/>
    </row>
    <row r="1585" spans="1:18" ht="40" customHeight="1" x14ac:dyDescent="0.35">
      <c r="A1585" s="281"/>
      <c r="B1585" s="308"/>
      <c r="C1585" s="168"/>
      <c r="D1585" s="301"/>
      <c r="E1585" s="169"/>
      <c r="F1585" s="170"/>
      <c r="G1585" s="362"/>
      <c r="H1585" s="171"/>
      <c r="I1585" s="172"/>
      <c r="J1585" s="173"/>
      <c r="K1585" s="174"/>
      <c r="L1585" s="175"/>
      <c r="O1585" s="53"/>
      <c r="P1585" s="53"/>
      <c r="Q1585" s="53"/>
      <c r="R1585" s="370"/>
    </row>
    <row r="1586" spans="1:18" ht="40" customHeight="1" x14ac:dyDescent="0.35">
      <c r="A1586" s="281"/>
      <c r="B1586" s="308"/>
      <c r="C1586" s="168"/>
      <c r="D1586" s="301"/>
      <c r="E1586" s="169"/>
      <c r="F1586" s="170"/>
      <c r="G1586" s="362"/>
      <c r="H1586" s="171"/>
      <c r="I1586" s="172"/>
      <c r="J1586" s="173"/>
      <c r="K1586" s="174"/>
      <c r="L1586" s="175"/>
      <c r="O1586" s="53"/>
      <c r="P1586" s="53"/>
      <c r="Q1586" s="53"/>
      <c r="R1586" s="370"/>
    </row>
    <row r="1587" spans="1:18" ht="40" customHeight="1" x14ac:dyDescent="0.35">
      <c r="A1587" s="281"/>
      <c r="B1587" s="308"/>
      <c r="C1587" s="168"/>
      <c r="D1587" s="301"/>
      <c r="E1587" s="169"/>
      <c r="F1587" s="170"/>
      <c r="G1587" s="362"/>
      <c r="H1587" s="171"/>
      <c r="I1587" s="172"/>
      <c r="J1587" s="173"/>
      <c r="K1587" s="174"/>
      <c r="L1587" s="175"/>
      <c r="O1587" s="53"/>
      <c r="P1587" s="53"/>
      <c r="Q1587" s="53"/>
      <c r="R1587" s="370"/>
    </row>
    <row r="1588" spans="1:18" ht="40" customHeight="1" x14ac:dyDescent="0.35">
      <c r="A1588" s="281"/>
      <c r="B1588" s="308"/>
      <c r="C1588" s="168"/>
      <c r="D1588" s="301"/>
      <c r="E1588" s="169"/>
      <c r="F1588" s="170"/>
      <c r="G1588" s="362"/>
      <c r="H1588" s="171"/>
      <c r="I1588" s="172"/>
      <c r="J1588" s="173"/>
      <c r="K1588" s="174"/>
      <c r="L1588" s="175"/>
      <c r="O1588" s="53"/>
      <c r="P1588" s="53"/>
      <c r="Q1588" s="53"/>
      <c r="R1588" s="370"/>
    </row>
    <row r="1589" spans="1:18" ht="40" customHeight="1" x14ac:dyDescent="0.35">
      <c r="A1589" s="281"/>
      <c r="B1589" s="308"/>
      <c r="C1589" s="168"/>
      <c r="D1589" s="301"/>
      <c r="E1589" s="169"/>
      <c r="F1589" s="170"/>
      <c r="G1589" s="362"/>
      <c r="H1589" s="171"/>
      <c r="I1589" s="172"/>
      <c r="J1589" s="173"/>
      <c r="K1589" s="174"/>
      <c r="L1589" s="175"/>
      <c r="O1589" s="53"/>
      <c r="P1589" s="53"/>
      <c r="Q1589" s="53"/>
      <c r="R1589" s="370"/>
    </row>
    <row r="1590" spans="1:18" ht="40" customHeight="1" x14ac:dyDescent="0.35">
      <c r="A1590" s="281"/>
      <c r="B1590" s="308"/>
      <c r="C1590" s="168"/>
      <c r="D1590" s="301"/>
      <c r="E1590" s="169"/>
      <c r="F1590" s="170"/>
      <c r="G1590" s="362"/>
      <c r="H1590" s="171"/>
      <c r="I1590" s="172"/>
      <c r="J1590" s="173"/>
      <c r="K1590" s="174"/>
      <c r="L1590" s="175"/>
      <c r="O1590" s="53"/>
      <c r="P1590" s="53"/>
      <c r="Q1590" s="53"/>
      <c r="R1590" s="370"/>
    </row>
    <row r="1591" spans="1:18" ht="40" customHeight="1" x14ac:dyDescent="0.35">
      <c r="A1591" s="281"/>
      <c r="B1591" s="308"/>
      <c r="C1591" s="168"/>
      <c r="D1591" s="301"/>
      <c r="E1591" s="169"/>
      <c r="F1591" s="170"/>
      <c r="G1591" s="362"/>
      <c r="H1591" s="171"/>
      <c r="I1591" s="172"/>
      <c r="J1591" s="173"/>
      <c r="K1591" s="174"/>
      <c r="L1591" s="175"/>
      <c r="O1591" s="53"/>
      <c r="P1591" s="53"/>
      <c r="Q1591" s="53"/>
      <c r="R1591" s="370"/>
    </row>
    <row r="1592" spans="1:18" ht="40" customHeight="1" x14ac:dyDescent="0.35">
      <c r="A1592" s="281"/>
      <c r="B1592" s="308"/>
      <c r="C1592" s="168"/>
      <c r="D1592" s="301"/>
      <c r="E1592" s="169"/>
      <c r="F1592" s="170"/>
      <c r="G1592" s="362"/>
      <c r="H1592" s="171"/>
      <c r="I1592" s="172"/>
      <c r="J1592" s="173"/>
      <c r="K1592" s="174"/>
      <c r="L1592" s="175"/>
      <c r="O1592" s="53"/>
      <c r="P1592" s="53"/>
      <c r="Q1592" s="53"/>
      <c r="R1592" s="370"/>
    </row>
    <row r="1593" spans="1:18" ht="40" customHeight="1" x14ac:dyDescent="0.35">
      <c r="A1593" s="281"/>
      <c r="B1593" s="308"/>
      <c r="C1593" s="168"/>
      <c r="D1593" s="301"/>
      <c r="E1593" s="169"/>
      <c r="F1593" s="170"/>
      <c r="G1593" s="362"/>
      <c r="H1593" s="171"/>
      <c r="I1593" s="172"/>
      <c r="J1593" s="173"/>
      <c r="K1593" s="174"/>
      <c r="L1593" s="175"/>
      <c r="O1593" s="53"/>
      <c r="P1593" s="53"/>
      <c r="Q1593" s="53"/>
      <c r="R1593" s="370"/>
    </row>
    <row r="1594" spans="1:18" ht="40" customHeight="1" x14ac:dyDescent="0.35">
      <c r="A1594" s="281"/>
      <c r="B1594" s="308"/>
      <c r="C1594" s="168"/>
      <c r="D1594" s="301"/>
      <c r="E1594" s="169"/>
      <c r="F1594" s="170"/>
      <c r="G1594" s="362"/>
      <c r="H1594" s="171"/>
      <c r="I1594" s="172"/>
      <c r="J1594" s="173"/>
      <c r="K1594" s="174"/>
      <c r="L1594" s="175"/>
      <c r="O1594" s="53"/>
      <c r="P1594" s="53"/>
      <c r="Q1594" s="53"/>
      <c r="R1594" s="370"/>
    </row>
    <row r="1595" spans="1:18" ht="40" customHeight="1" x14ac:dyDescent="0.35">
      <c r="A1595" s="281"/>
      <c r="B1595" s="308"/>
      <c r="C1595" s="168"/>
      <c r="D1595" s="301"/>
      <c r="E1595" s="169"/>
      <c r="F1595" s="170"/>
      <c r="G1595" s="362"/>
      <c r="H1595" s="171"/>
      <c r="I1595" s="172"/>
      <c r="J1595" s="173"/>
      <c r="K1595" s="174"/>
      <c r="L1595" s="175"/>
      <c r="O1595" s="53"/>
      <c r="P1595" s="53"/>
      <c r="Q1595" s="53"/>
      <c r="R1595" s="370"/>
    </row>
    <row r="1596" spans="1:18" ht="40" customHeight="1" x14ac:dyDescent="0.35">
      <c r="A1596" s="281"/>
      <c r="B1596" s="308"/>
      <c r="C1596" s="168"/>
      <c r="D1596" s="301"/>
      <c r="E1596" s="169"/>
      <c r="F1596" s="170"/>
      <c r="G1596" s="362"/>
      <c r="H1596" s="171"/>
      <c r="I1596" s="172"/>
      <c r="J1596" s="173"/>
      <c r="K1596" s="174"/>
      <c r="L1596" s="175"/>
      <c r="O1596" s="53"/>
      <c r="P1596" s="53"/>
      <c r="Q1596" s="53"/>
      <c r="R1596" s="370"/>
    </row>
    <row r="1597" spans="1:18" ht="40" customHeight="1" x14ac:dyDescent="0.35">
      <c r="A1597" s="281"/>
      <c r="B1597" s="308"/>
      <c r="C1597" s="168"/>
      <c r="D1597" s="301"/>
      <c r="E1597" s="169"/>
      <c r="F1597" s="170"/>
      <c r="G1597" s="362"/>
      <c r="H1597" s="171"/>
      <c r="I1597" s="172"/>
      <c r="J1597" s="173"/>
      <c r="K1597" s="174"/>
      <c r="L1597" s="175"/>
      <c r="O1597" s="53"/>
      <c r="P1597" s="53"/>
      <c r="Q1597" s="53"/>
      <c r="R1597" s="370"/>
    </row>
    <row r="1598" spans="1:18" ht="40" customHeight="1" x14ac:dyDescent="0.35">
      <c r="A1598" s="281"/>
      <c r="B1598" s="308"/>
      <c r="C1598" s="168"/>
      <c r="D1598" s="301"/>
      <c r="E1598" s="169"/>
      <c r="F1598" s="170"/>
      <c r="G1598" s="362"/>
      <c r="H1598" s="171"/>
      <c r="I1598" s="172"/>
      <c r="J1598" s="173"/>
      <c r="K1598" s="174"/>
      <c r="L1598" s="175"/>
      <c r="O1598" s="53"/>
      <c r="P1598" s="53"/>
      <c r="Q1598" s="53"/>
      <c r="R1598" s="370"/>
    </row>
    <row r="1599" spans="1:18" ht="40" customHeight="1" x14ac:dyDescent="0.35">
      <c r="A1599" s="281"/>
      <c r="B1599" s="308"/>
      <c r="C1599" s="168"/>
      <c r="D1599" s="301"/>
      <c r="E1599" s="169"/>
      <c r="F1599" s="170"/>
      <c r="G1599" s="362"/>
      <c r="H1599" s="171"/>
      <c r="I1599" s="172"/>
      <c r="J1599" s="173"/>
      <c r="K1599" s="174"/>
      <c r="L1599" s="175"/>
      <c r="O1599" s="53"/>
      <c r="P1599" s="53"/>
      <c r="Q1599" s="53"/>
      <c r="R1599" s="370"/>
    </row>
    <row r="1600" spans="1:18" ht="40" customHeight="1" x14ac:dyDescent="0.35">
      <c r="A1600" s="281"/>
      <c r="B1600" s="308"/>
      <c r="C1600" s="168"/>
      <c r="D1600" s="301"/>
      <c r="E1600" s="169"/>
      <c r="F1600" s="170"/>
      <c r="G1600" s="362"/>
      <c r="H1600" s="171"/>
      <c r="I1600" s="172"/>
      <c r="J1600" s="173"/>
      <c r="K1600" s="174"/>
      <c r="L1600" s="175"/>
      <c r="O1600" s="53"/>
      <c r="P1600" s="53"/>
      <c r="Q1600" s="53"/>
      <c r="R1600" s="370"/>
    </row>
    <row r="1601" spans="1:18" ht="40" customHeight="1" x14ac:dyDescent="0.35">
      <c r="A1601" s="281"/>
      <c r="B1601" s="308"/>
      <c r="C1601" s="168"/>
      <c r="D1601" s="301"/>
      <c r="E1601" s="169"/>
      <c r="F1601" s="170"/>
      <c r="G1601" s="362"/>
      <c r="H1601" s="171"/>
      <c r="I1601" s="172"/>
      <c r="J1601" s="173"/>
      <c r="K1601" s="174"/>
      <c r="L1601" s="175"/>
      <c r="O1601" s="53"/>
      <c r="P1601" s="53"/>
      <c r="Q1601" s="53"/>
      <c r="R1601" s="370"/>
    </row>
    <row r="1602" spans="1:18" ht="40" customHeight="1" x14ac:dyDescent="0.35">
      <c r="A1602" s="281"/>
      <c r="B1602" s="308"/>
      <c r="C1602" s="168"/>
      <c r="D1602" s="301"/>
      <c r="E1602" s="169"/>
      <c r="F1602" s="170"/>
      <c r="G1602" s="362"/>
      <c r="H1602" s="171"/>
      <c r="I1602" s="172"/>
      <c r="J1602" s="173"/>
      <c r="K1602" s="174"/>
      <c r="L1602" s="175"/>
      <c r="O1602" s="53"/>
      <c r="P1602" s="53"/>
      <c r="Q1602" s="53"/>
      <c r="R1602" s="370"/>
    </row>
    <row r="1603" spans="1:18" ht="40" customHeight="1" x14ac:dyDescent="0.35">
      <c r="A1603" s="281"/>
      <c r="B1603" s="308"/>
      <c r="C1603" s="168"/>
      <c r="D1603" s="301"/>
      <c r="E1603" s="169"/>
      <c r="F1603" s="170"/>
      <c r="G1603" s="362"/>
      <c r="H1603" s="171"/>
      <c r="I1603" s="172"/>
      <c r="J1603" s="173"/>
      <c r="K1603" s="174"/>
      <c r="L1603" s="175"/>
      <c r="O1603" s="53"/>
      <c r="P1603" s="53"/>
      <c r="Q1603" s="53"/>
      <c r="R1603" s="370"/>
    </row>
    <row r="1604" spans="1:18" ht="40" customHeight="1" x14ac:dyDescent="0.35">
      <c r="A1604" s="281"/>
      <c r="B1604" s="308"/>
      <c r="C1604" s="168"/>
      <c r="D1604" s="301"/>
      <c r="E1604" s="169"/>
      <c r="F1604" s="170"/>
      <c r="G1604" s="362"/>
      <c r="H1604" s="171"/>
      <c r="I1604" s="172"/>
      <c r="J1604" s="173"/>
      <c r="K1604" s="174"/>
      <c r="L1604" s="175"/>
      <c r="O1604" s="53"/>
      <c r="P1604" s="53"/>
      <c r="Q1604" s="53"/>
      <c r="R1604" s="370"/>
    </row>
    <row r="1605" spans="1:18" ht="40" customHeight="1" x14ac:dyDescent="0.35">
      <c r="A1605" s="281"/>
      <c r="B1605" s="308"/>
      <c r="C1605" s="168"/>
      <c r="D1605" s="301"/>
      <c r="E1605" s="169"/>
      <c r="F1605" s="170"/>
      <c r="G1605" s="362"/>
      <c r="H1605" s="171"/>
      <c r="I1605" s="172"/>
      <c r="J1605" s="173"/>
      <c r="K1605" s="174"/>
      <c r="L1605" s="175"/>
      <c r="O1605" s="53"/>
      <c r="P1605" s="53"/>
      <c r="Q1605" s="53"/>
      <c r="R1605" s="370"/>
    </row>
    <row r="1606" spans="1:18" ht="40" customHeight="1" x14ac:dyDescent="0.35">
      <c r="A1606" s="281"/>
      <c r="B1606" s="308"/>
      <c r="C1606" s="168"/>
      <c r="D1606" s="301"/>
      <c r="E1606" s="169"/>
      <c r="F1606" s="170"/>
      <c r="G1606" s="362"/>
      <c r="H1606" s="171"/>
      <c r="I1606" s="172"/>
      <c r="J1606" s="173"/>
      <c r="K1606" s="174"/>
      <c r="L1606" s="175"/>
      <c r="O1606" s="53"/>
      <c r="P1606" s="53"/>
      <c r="Q1606" s="53"/>
      <c r="R1606" s="370"/>
    </row>
    <row r="1607" spans="1:18" ht="40" customHeight="1" x14ac:dyDescent="0.35">
      <c r="A1607" s="281"/>
      <c r="B1607" s="308"/>
      <c r="C1607" s="168"/>
      <c r="D1607" s="301"/>
      <c r="E1607" s="169"/>
      <c r="F1607" s="170"/>
      <c r="G1607" s="362"/>
      <c r="H1607" s="171"/>
      <c r="I1607" s="172"/>
      <c r="J1607" s="173"/>
      <c r="K1607" s="174"/>
      <c r="L1607" s="175"/>
      <c r="O1607" s="53"/>
      <c r="P1607" s="53"/>
      <c r="Q1607" s="53"/>
      <c r="R1607" s="370"/>
    </row>
    <row r="1608" spans="1:18" ht="40" customHeight="1" x14ac:dyDescent="0.35">
      <c r="A1608" s="281"/>
      <c r="B1608" s="308"/>
      <c r="C1608" s="168"/>
      <c r="D1608" s="301"/>
      <c r="E1608" s="169"/>
      <c r="F1608" s="170"/>
      <c r="G1608" s="362"/>
      <c r="H1608" s="171"/>
      <c r="I1608" s="172"/>
      <c r="J1608" s="173"/>
      <c r="K1608" s="174"/>
      <c r="L1608" s="175"/>
      <c r="O1608" s="53"/>
      <c r="P1608" s="53"/>
      <c r="Q1608" s="53"/>
      <c r="R1608" s="370"/>
    </row>
    <row r="1609" spans="1:18" ht="40" customHeight="1" x14ac:dyDescent="0.35">
      <c r="A1609" s="281"/>
      <c r="B1609" s="308"/>
      <c r="C1609" s="168"/>
      <c r="D1609" s="301"/>
      <c r="E1609" s="169"/>
      <c r="F1609" s="170"/>
      <c r="G1609" s="362"/>
      <c r="H1609" s="171"/>
      <c r="I1609" s="172"/>
      <c r="J1609" s="173"/>
      <c r="K1609" s="174"/>
      <c r="L1609" s="175"/>
      <c r="O1609" s="53"/>
      <c r="P1609" s="53"/>
      <c r="Q1609" s="53"/>
      <c r="R1609" s="370"/>
    </row>
    <row r="1610" spans="1:18" ht="40" customHeight="1" x14ac:dyDescent="0.35">
      <c r="A1610" s="281"/>
      <c r="B1610" s="308"/>
      <c r="C1610" s="168"/>
      <c r="D1610" s="301"/>
      <c r="E1610" s="169"/>
      <c r="F1610" s="170"/>
      <c r="G1610" s="362"/>
      <c r="H1610" s="171"/>
      <c r="I1610" s="172"/>
      <c r="J1610" s="173"/>
      <c r="K1610" s="174"/>
      <c r="L1610" s="175"/>
      <c r="O1610" s="53"/>
      <c r="P1610" s="53"/>
      <c r="Q1610" s="53"/>
      <c r="R1610" s="370"/>
    </row>
    <row r="1611" spans="1:18" ht="40" customHeight="1" x14ac:dyDescent="0.35">
      <c r="A1611" s="281"/>
      <c r="B1611" s="308"/>
      <c r="C1611" s="168"/>
      <c r="D1611" s="301"/>
      <c r="E1611" s="169"/>
      <c r="F1611" s="170"/>
      <c r="G1611" s="362"/>
      <c r="H1611" s="171"/>
      <c r="I1611" s="172"/>
      <c r="J1611" s="173"/>
      <c r="K1611" s="174"/>
      <c r="L1611" s="175"/>
      <c r="O1611" s="53"/>
      <c r="P1611" s="53"/>
      <c r="Q1611" s="53"/>
      <c r="R1611" s="370"/>
    </row>
    <row r="1612" spans="1:18" ht="40" customHeight="1" x14ac:dyDescent="0.35">
      <c r="A1612" s="281"/>
      <c r="B1612" s="308"/>
      <c r="C1612" s="168"/>
      <c r="D1612" s="301"/>
      <c r="E1612" s="169"/>
      <c r="F1612" s="170"/>
      <c r="G1612" s="362"/>
      <c r="H1612" s="171"/>
      <c r="I1612" s="172"/>
      <c r="J1612" s="173"/>
      <c r="K1612" s="174"/>
      <c r="L1612" s="175"/>
      <c r="O1612" s="53"/>
      <c r="P1612" s="53"/>
      <c r="Q1612" s="53"/>
      <c r="R1612" s="370"/>
    </row>
    <row r="1613" spans="1:18" ht="40" customHeight="1" x14ac:dyDescent="0.35">
      <c r="A1613" s="281"/>
      <c r="B1613" s="308"/>
      <c r="C1613" s="168"/>
      <c r="D1613" s="301"/>
      <c r="E1613" s="169"/>
      <c r="F1613" s="170"/>
      <c r="G1613" s="362"/>
      <c r="H1613" s="171"/>
      <c r="I1613" s="172"/>
      <c r="J1613" s="173"/>
      <c r="K1613" s="174"/>
      <c r="L1613" s="175"/>
      <c r="O1613" s="53"/>
      <c r="P1613" s="53"/>
      <c r="Q1613" s="53"/>
      <c r="R1613" s="370"/>
    </row>
    <row r="1614" spans="1:18" ht="40" customHeight="1" x14ac:dyDescent="0.35">
      <c r="A1614" s="281"/>
      <c r="B1614" s="308"/>
      <c r="C1614" s="168"/>
      <c r="D1614" s="301"/>
      <c r="E1614" s="169"/>
      <c r="F1614" s="170"/>
      <c r="G1614" s="362"/>
      <c r="H1614" s="171"/>
      <c r="I1614" s="172"/>
      <c r="J1614" s="173"/>
      <c r="K1614" s="174"/>
      <c r="L1614" s="175"/>
      <c r="O1614" s="53"/>
      <c r="P1614" s="53"/>
      <c r="Q1614" s="53"/>
      <c r="R1614" s="370"/>
    </row>
    <row r="1615" spans="1:18" ht="40" customHeight="1" x14ac:dyDescent="0.35">
      <c r="A1615" s="281"/>
      <c r="B1615" s="308"/>
      <c r="C1615" s="168"/>
      <c r="D1615" s="301"/>
      <c r="E1615" s="169"/>
      <c r="F1615" s="170"/>
      <c r="G1615" s="362"/>
      <c r="H1615" s="171"/>
      <c r="I1615" s="172"/>
      <c r="J1615" s="173"/>
      <c r="K1615" s="174"/>
      <c r="L1615" s="175"/>
      <c r="O1615" s="53"/>
      <c r="P1615" s="53"/>
      <c r="Q1615" s="53"/>
      <c r="R1615" s="370"/>
    </row>
    <row r="1616" spans="1:18" ht="40" customHeight="1" x14ac:dyDescent="0.35">
      <c r="A1616" s="281"/>
      <c r="B1616" s="308"/>
      <c r="C1616" s="168"/>
      <c r="D1616" s="301"/>
      <c r="E1616" s="169"/>
      <c r="F1616" s="170"/>
      <c r="G1616" s="362"/>
      <c r="H1616" s="171"/>
      <c r="I1616" s="172"/>
      <c r="J1616" s="173"/>
      <c r="K1616" s="174"/>
      <c r="L1616" s="175"/>
      <c r="O1616" s="53"/>
      <c r="P1616" s="53"/>
      <c r="Q1616" s="53"/>
      <c r="R1616" s="370"/>
    </row>
    <row r="1617" spans="1:18" ht="40" customHeight="1" x14ac:dyDescent="0.35">
      <c r="A1617" s="281"/>
      <c r="B1617" s="308"/>
      <c r="C1617" s="168"/>
      <c r="D1617" s="301"/>
      <c r="E1617" s="169"/>
      <c r="F1617" s="170"/>
      <c r="G1617" s="362"/>
      <c r="H1617" s="171"/>
      <c r="I1617" s="172"/>
      <c r="J1617" s="173"/>
      <c r="K1617" s="174"/>
      <c r="L1617" s="175"/>
      <c r="O1617" s="53"/>
      <c r="P1617" s="53"/>
      <c r="Q1617" s="53"/>
      <c r="R1617" s="370"/>
    </row>
    <row r="1618" spans="1:18" ht="40" customHeight="1" x14ac:dyDescent="0.35">
      <c r="A1618" s="281"/>
      <c r="B1618" s="308"/>
      <c r="C1618" s="168"/>
      <c r="D1618" s="301"/>
      <c r="E1618" s="169"/>
      <c r="F1618" s="170"/>
      <c r="G1618" s="362"/>
      <c r="H1618" s="171"/>
      <c r="I1618" s="172"/>
      <c r="J1618" s="173"/>
      <c r="K1618" s="174"/>
      <c r="L1618" s="175"/>
      <c r="O1618" s="53"/>
      <c r="P1618" s="53"/>
      <c r="Q1618" s="53"/>
      <c r="R1618" s="370"/>
    </row>
    <row r="1619" spans="1:18" ht="40" customHeight="1" x14ac:dyDescent="0.35">
      <c r="A1619" s="281"/>
      <c r="B1619" s="308"/>
      <c r="C1619" s="168"/>
      <c r="D1619" s="301"/>
      <c r="E1619" s="169"/>
      <c r="F1619" s="170"/>
      <c r="G1619" s="362"/>
      <c r="H1619" s="171"/>
      <c r="I1619" s="172"/>
      <c r="J1619" s="173"/>
      <c r="K1619" s="174"/>
      <c r="L1619" s="175"/>
      <c r="O1619" s="53"/>
      <c r="P1619" s="53"/>
      <c r="Q1619" s="53"/>
      <c r="R1619" s="370"/>
    </row>
    <row r="1620" spans="1:18" ht="40" customHeight="1" x14ac:dyDescent="0.35">
      <c r="A1620" s="281"/>
      <c r="B1620" s="308"/>
      <c r="C1620" s="168"/>
      <c r="D1620" s="301"/>
      <c r="E1620" s="169"/>
      <c r="F1620" s="170"/>
      <c r="G1620" s="362"/>
      <c r="H1620" s="171"/>
      <c r="I1620" s="172"/>
      <c r="J1620" s="173"/>
      <c r="K1620" s="174"/>
      <c r="L1620" s="175"/>
      <c r="O1620" s="53"/>
      <c r="P1620" s="53"/>
      <c r="Q1620" s="53"/>
      <c r="R1620" s="370"/>
    </row>
    <row r="1621" spans="1:18" ht="40" customHeight="1" x14ac:dyDescent="0.35">
      <c r="A1621" s="281"/>
      <c r="B1621" s="308"/>
      <c r="C1621" s="168"/>
      <c r="D1621" s="301"/>
      <c r="E1621" s="169"/>
      <c r="F1621" s="170"/>
      <c r="G1621" s="362"/>
      <c r="H1621" s="171"/>
      <c r="I1621" s="172"/>
      <c r="J1621" s="173"/>
      <c r="K1621" s="174"/>
      <c r="L1621" s="175"/>
      <c r="O1621" s="53"/>
      <c r="P1621" s="53"/>
      <c r="Q1621" s="53"/>
      <c r="R1621" s="370"/>
    </row>
    <row r="1622" spans="1:18" ht="40" customHeight="1" x14ac:dyDescent="0.35">
      <c r="A1622" s="281"/>
      <c r="B1622" s="308"/>
      <c r="C1622" s="168"/>
      <c r="D1622" s="301"/>
      <c r="E1622" s="169"/>
      <c r="F1622" s="170"/>
      <c r="G1622" s="362"/>
      <c r="H1622" s="171"/>
      <c r="I1622" s="172"/>
      <c r="J1622" s="173"/>
      <c r="K1622" s="174"/>
      <c r="L1622" s="175"/>
      <c r="O1622" s="53"/>
      <c r="P1622" s="53"/>
      <c r="Q1622" s="53"/>
      <c r="R1622" s="370"/>
    </row>
    <row r="1623" spans="1:18" ht="40" customHeight="1" x14ac:dyDescent="0.35">
      <c r="A1623" s="281"/>
      <c r="B1623" s="308"/>
      <c r="C1623" s="168"/>
      <c r="D1623" s="301"/>
      <c r="E1623" s="169"/>
      <c r="F1623" s="170"/>
      <c r="G1623" s="362"/>
      <c r="H1623" s="171"/>
      <c r="I1623" s="172"/>
      <c r="J1623" s="173"/>
      <c r="K1623" s="174"/>
      <c r="L1623" s="175"/>
      <c r="O1623" s="53"/>
      <c r="P1623" s="53"/>
      <c r="Q1623" s="53"/>
      <c r="R1623" s="370"/>
    </row>
    <row r="1624" spans="1:18" ht="40" customHeight="1" x14ac:dyDescent="0.35">
      <c r="A1624" s="281"/>
      <c r="B1624" s="308"/>
      <c r="C1624" s="168"/>
      <c r="D1624" s="301"/>
      <c r="E1624" s="169"/>
      <c r="F1624" s="170"/>
      <c r="G1624" s="362"/>
      <c r="H1624" s="171"/>
      <c r="I1624" s="172"/>
      <c r="J1624" s="173"/>
      <c r="K1624" s="174"/>
      <c r="L1624" s="175"/>
      <c r="O1624" s="53"/>
      <c r="P1624" s="53"/>
      <c r="Q1624" s="53"/>
      <c r="R1624" s="370"/>
    </row>
    <row r="1625" spans="1:18" ht="40" customHeight="1" x14ac:dyDescent="0.35">
      <c r="A1625" s="281"/>
      <c r="B1625" s="308"/>
      <c r="C1625" s="168"/>
      <c r="D1625" s="301"/>
      <c r="E1625" s="169"/>
      <c r="F1625" s="170"/>
      <c r="G1625" s="362"/>
      <c r="H1625" s="171"/>
      <c r="I1625" s="172"/>
      <c r="J1625" s="173"/>
      <c r="K1625" s="174"/>
      <c r="L1625" s="175"/>
      <c r="O1625" s="53"/>
      <c r="P1625" s="53"/>
      <c r="Q1625" s="53"/>
      <c r="R1625" s="370"/>
    </row>
    <row r="1626" spans="1:18" ht="40" customHeight="1" x14ac:dyDescent="0.35">
      <c r="A1626" s="281"/>
      <c r="B1626" s="308"/>
      <c r="C1626" s="168"/>
      <c r="D1626" s="301"/>
      <c r="E1626" s="169"/>
      <c r="F1626" s="170"/>
      <c r="G1626" s="362"/>
      <c r="H1626" s="171"/>
      <c r="I1626" s="172"/>
      <c r="J1626" s="173"/>
      <c r="K1626" s="174"/>
      <c r="L1626" s="175"/>
      <c r="O1626" s="53"/>
      <c r="P1626" s="53"/>
      <c r="Q1626" s="53"/>
      <c r="R1626" s="370"/>
    </row>
    <row r="1627" spans="1:18" ht="40" customHeight="1" x14ac:dyDescent="0.35">
      <c r="A1627" s="281"/>
      <c r="B1627" s="308"/>
      <c r="C1627" s="168"/>
      <c r="D1627" s="301"/>
      <c r="E1627" s="169"/>
      <c r="F1627" s="170"/>
      <c r="G1627" s="362"/>
      <c r="H1627" s="171"/>
      <c r="I1627" s="172"/>
      <c r="J1627" s="173"/>
      <c r="K1627" s="174"/>
      <c r="L1627" s="175"/>
      <c r="O1627" s="53"/>
      <c r="P1627" s="53"/>
      <c r="Q1627" s="53"/>
      <c r="R1627" s="370"/>
    </row>
    <row r="1628" spans="1:18" ht="40" customHeight="1" x14ac:dyDescent="0.35">
      <c r="A1628" s="281"/>
      <c r="B1628" s="308"/>
      <c r="C1628" s="168"/>
      <c r="D1628" s="301"/>
      <c r="E1628" s="169"/>
      <c r="F1628" s="170"/>
      <c r="G1628" s="362"/>
      <c r="H1628" s="171"/>
      <c r="I1628" s="172"/>
      <c r="J1628" s="173"/>
      <c r="K1628" s="174"/>
      <c r="L1628" s="175"/>
      <c r="O1628" s="53"/>
      <c r="P1628" s="53"/>
      <c r="Q1628" s="53"/>
      <c r="R1628" s="370"/>
    </row>
    <row r="1629" spans="1:18" ht="40" customHeight="1" x14ac:dyDescent="0.35">
      <c r="A1629" s="281"/>
      <c r="B1629" s="308"/>
      <c r="C1629" s="168"/>
      <c r="D1629" s="301"/>
      <c r="E1629" s="169"/>
      <c r="F1629" s="170"/>
      <c r="G1629" s="362"/>
      <c r="H1629" s="171"/>
      <c r="I1629" s="172"/>
      <c r="J1629" s="173"/>
      <c r="K1629" s="174"/>
      <c r="L1629" s="175"/>
      <c r="O1629" s="53"/>
      <c r="P1629" s="53"/>
      <c r="Q1629" s="53"/>
      <c r="R1629" s="370"/>
    </row>
    <row r="1630" spans="1:18" ht="40" customHeight="1" x14ac:dyDescent="0.35">
      <c r="A1630" s="281"/>
      <c r="B1630" s="308"/>
      <c r="C1630" s="168"/>
      <c r="D1630" s="301"/>
      <c r="E1630" s="169"/>
      <c r="F1630" s="170"/>
      <c r="G1630" s="362"/>
      <c r="H1630" s="171"/>
      <c r="I1630" s="172"/>
      <c r="J1630" s="173"/>
      <c r="K1630" s="174"/>
      <c r="L1630" s="175"/>
      <c r="O1630" s="53"/>
      <c r="P1630" s="53"/>
      <c r="Q1630" s="53"/>
      <c r="R1630" s="370"/>
    </row>
    <row r="1631" spans="1:18" ht="40" customHeight="1" x14ac:dyDescent="0.35">
      <c r="A1631" s="281"/>
      <c r="B1631" s="308"/>
      <c r="C1631" s="168"/>
      <c r="D1631" s="301"/>
      <c r="E1631" s="169"/>
      <c r="F1631" s="170"/>
      <c r="G1631" s="362"/>
      <c r="H1631" s="171"/>
      <c r="I1631" s="172"/>
      <c r="J1631" s="173"/>
      <c r="K1631" s="174"/>
      <c r="L1631" s="175"/>
      <c r="O1631" s="53"/>
      <c r="P1631" s="53"/>
      <c r="Q1631" s="53"/>
      <c r="R1631" s="370"/>
    </row>
    <row r="1632" spans="1:18" ht="40" customHeight="1" x14ac:dyDescent="0.35">
      <c r="A1632" s="281"/>
      <c r="B1632" s="308"/>
      <c r="C1632" s="168"/>
      <c r="D1632" s="301"/>
      <c r="E1632" s="169"/>
      <c r="F1632" s="170"/>
      <c r="G1632" s="362"/>
      <c r="H1632" s="171"/>
      <c r="I1632" s="172"/>
      <c r="J1632" s="173"/>
      <c r="K1632" s="174"/>
      <c r="L1632" s="175"/>
      <c r="O1632" s="53"/>
      <c r="P1632" s="53"/>
      <c r="Q1632" s="53"/>
      <c r="R1632" s="370"/>
    </row>
    <row r="1633" spans="1:18" ht="40" customHeight="1" x14ac:dyDescent="0.35">
      <c r="A1633" s="281"/>
      <c r="B1633" s="308"/>
      <c r="C1633" s="168"/>
      <c r="D1633" s="301"/>
      <c r="E1633" s="169"/>
      <c r="F1633" s="170"/>
      <c r="G1633" s="362"/>
      <c r="H1633" s="171"/>
      <c r="I1633" s="172"/>
      <c r="J1633" s="173"/>
      <c r="K1633" s="174"/>
      <c r="L1633" s="175"/>
      <c r="O1633" s="53"/>
      <c r="P1633" s="53"/>
      <c r="Q1633" s="53"/>
      <c r="R1633" s="370"/>
    </row>
    <row r="1634" spans="1:18" ht="40" customHeight="1" x14ac:dyDescent="0.35">
      <c r="A1634" s="281"/>
      <c r="B1634" s="308"/>
      <c r="C1634" s="168"/>
      <c r="D1634" s="301"/>
      <c r="E1634" s="169"/>
      <c r="F1634" s="170"/>
      <c r="G1634" s="362"/>
      <c r="H1634" s="171"/>
      <c r="I1634" s="172"/>
      <c r="J1634" s="173"/>
      <c r="K1634" s="174"/>
      <c r="L1634" s="175"/>
      <c r="O1634" s="53"/>
      <c r="P1634" s="53"/>
      <c r="Q1634" s="53"/>
      <c r="R1634" s="370"/>
    </row>
    <row r="1635" spans="1:18" ht="40" customHeight="1" x14ac:dyDescent="0.35">
      <c r="A1635" s="281"/>
      <c r="B1635" s="308"/>
      <c r="C1635" s="168"/>
      <c r="D1635" s="301"/>
      <c r="E1635" s="169"/>
      <c r="F1635" s="170"/>
      <c r="G1635" s="362"/>
      <c r="H1635" s="171"/>
      <c r="I1635" s="172"/>
      <c r="J1635" s="173"/>
      <c r="K1635" s="174"/>
      <c r="L1635" s="175"/>
      <c r="O1635" s="53"/>
      <c r="P1635" s="53"/>
      <c r="Q1635" s="53"/>
      <c r="R1635" s="370"/>
    </row>
    <row r="1636" spans="1:18" ht="40" customHeight="1" x14ac:dyDescent="0.35">
      <c r="A1636" s="281"/>
      <c r="B1636" s="308"/>
      <c r="C1636" s="168"/>
      <c r="D1636" s="301"/>
      <c r="E1636" s="169"/>
      <c r="F1636" s="170"/>
      <c r="G1636" s="362"/>
      <c r="H1636" s="171"/>
      <c r="I1636" s="172"/>
      <c r="J1636" s="173"/>
      <c r="K1636" s="174"/>
      <c r="L1636" s="175"/>
      <c r="O1636" s="53"/>
      <c r="P1636" s="53"/>
      <c r="Q1636" s="53"/>
      <c r="R1636" s="370"/>
    </row>
    <row r="1637" spans="1:18" ht="40" customHeight="1" x14ac:dyDescent="0.35">
      <c r="A1637" s="281"/>
      <c r="B1637" s="308"/>
      <c r="C1637" s="168"/>
      <c r="D1637" s="301"/>
      <c r="E1637" s="169"/>
      <c r="F1637" s="170"/>
      <c r="G1637" s="362"/>
      <c r="H1637" s="171"/>
      <c r="I1637" s="172"/>
      <c r="J1637" s="173"/>
      <c r="K1637" s="174"/>
      <c r="L1637" s="175"/>
      <c r="O1637" s="53"/>
      <c r="P1637" s="53"/>
      <c r="Q1637" s="53"/>
      <c r="R1637" s="370"/>
    </row>
    <row r="1638" spans="1:18" ht="40" customHeight="1" x14ac:dyDescent="0.35">
      <c r="A1638" s="281"/>
      <c r="B1638" s="308"/>
      <c r="C1638" s="168"/>
      <c r="D1638" s="301"/>
      <c r="E1638" s="169"/>
      <c r="F1638" s="170"/>
      <c r="G1638" s="362"/>
      <c r="H1638" s="171"/>
      <c r="I1638" s="172"/>
      <c r="J1638" s="173"/>
      <c r="K1638" s="174"/>
      <c r="L1638" s="175"/>
      <c r="O1638" s="53"/>
      <c r="P1638" s="53"/>
      <c r="Q1638" s="53"/>
      <c r="R1638" s="370"/>
    </row>
    <row r="1639" spans="1:18" ht="40" customHeight="1" x14ac:dyDescent="0.35">
      <c r="A1639" s="281"/>
      <c r="B1639" s="308"/>
      <c r="C1639" s="168"/>
      <c r="D1639" s="301"/>
      <c r="E1639" s="169"/>
      <c r="F1639" s="170"/>
      <c r="G1639" s="362"/>
      <c r="H1639" s="171"/>
      <c r="I1639" s="172"/>
      <c r="J1639" s="173"/>
      <c r="K1639" s="174"/>
      <c r="L1639" s="175"/>
      <c r="O1639" s="53"/>
      <c r="P1639" s="53"/>
      <c r="Q1639" s="53"/>
      <c r="R1639" s="370"/>
    </row>
    <row r="1640" spans="1:18" ht="40" customHeight="1" x14ac:dyDescent="0.35">
      <c r="A1640" s="281"/>
      <c r="B1640" s="308"/>
      <c r="C1640" s="168"/>
      <c r="D1640" s="301"/>
      <c r="E1640" s="169"/>
      <c r="F1640" s="170"/>
      <c r="G1640" s="362"/>
      <c r="H1640" s="171"/>
      <c r="I1640" s="172"/>
      <c r="J1640" s="173"/>
      <c r="K1640" s="174"/>
      <c r="L1640" s="175"/>
      <c r="O1640" s="53"/>
      <c r="P1640" s="53"/>
      <c r="Q1640" s="53"/>
      <c r="R1640" s="370"/>
    </row>
    <row r="1641" spans="1:18" ht="40" customHeight="1" x14ac:dyDescent="0.35">
      <c r="A1641" s="281"/>
      <c r="B1641" s="308"/>
      <c r="C1641" s="168"/>
      <c r="D1641" s="301"/>
      <c r="E1641" s="169"/>
      <c r="F1641" s="170"/>
      <c r="G1641" s="362"/>
      <c r="H1641" s="171"/>
      <c r="I1641" s="172"/>
      <c r="J1641" s="173"/>
      <c r="K1641" s="174"/>
      <c r="L1641" s="175"/>
      <c r="O1641" s="53"/>
      <c r="P1641" s="53"/>
      <c r="Q1641" s="53"/>
      <c r="R1641" s="370"/>
    </row>
    <row r="1642" spans="1:18" ht="40" customHeight="1" x14ac:dyDescent="0.35">
      <c r="A1642" s="281"/>
      <c r="B1642" s="308"/>
      <c r="C1642" s="168"/>
      <c r="D1642" s="301"/>
      <c r="E1642" s="169"/>
      <c r="F1642" s="170"/>
      <c r="G1642" s="362"/>
      <c r="H1642" s="171"/>
      <c r="I1642" s="172"/>
      <c r="J1642" s="173"/>
      <c r="K1642" s="174"/>
      <c r="L1642" s="175"/>
      <c r="O1642" s="53"/>
      <c r="P1642" s="53"/>
      <c r="Q1642" s="53"/>
      <c r="R1642" s="370"/>
    </row>
    <row r="1643" spans="1:18" ht="40" customHeight="1" x14ac:dyDescent="0.35">
      <c r="A1643" s="281"/>
      <c r="B1643" s="308"/>
      <c r="C1643" s="168"/>
      <c r="D1643" s="301"/>
      <c r="E1643" s="169"/>
      <c r="F1643" s="170"/>
      <c r="G1643" s="362"/>
      <c r="H1643" s="171"/>
      <c r="I1643" s="172"/>
      <c r="J1643" s="173"/>
      <c r="K1643" s="174"/>
      <c r="L1643" s="175"/>
      <c r="O1643" s="53"/>
      <c r="P1643" s="53"/>
      <c r="Q1643" s="53"/>
      <c r="R1643" s="370"/>
    </row>
    <row r="1644" spans="1:18" ht="40" customHeight="1" x14ac:dyDescent="0.35">
      <c r="A1644" s="281"/>
      <c r="B1644" s="308"/>
      <c r="C1644" s="168"/>
      <c r="D1644" s="301"/>
      <c r="E1644" s="169"/>
      <c r="F1644" s="170"/>
      <c r="G1644" s="362"/>
      <c r="H1644" s="171"/>
      <c r="I1644" s="172"/>
      <c r="J1644" s="173"/>
      <c r="K1644" s="174"/>
      <c r="L1644" s="175"/>
      <c r="O1644" s="53"/>
      <c r="P1644" s="53"/>
      <c r="Q1644" s="53"/>
      <c r="R1644" s="370"/>
    </row>
    <row r="1645" spans="1:18" ht="40" customHeight="1" x14ac:dyDescent="0.35">
      <c r="A1645" s="281"/>
      <c r="B1645" s="308"/>
      <c r="C1645" s="168"/>
      <c r="D1645" s="301"/>
      <c r="E1645" s="169"/>
      <c r="F1645" s="170"/>
      <c r="G1645" s="362"/>
      <c r="H1645" s="171"/>
      <c r="I1645" s="172"/>
      <c r="J1645" s="173"/>
      <c r="K1645" s="174"/>
      <c r="L1645" s="175"/>
      <c r="O1645" s="53"/>
      <c r="P1645" s="53"/>
      <c r="Q1645" s="53"/>
      <c r="R1645" s="370"/>
    </row>
    <row r="1646" spans="1:18" ht="40" customHeight="1" x14ac:dyDescent="0.35">
      <c r="A1646" s="281"/>
      <c r="B1646" s="308"/>
      <c r="C1646" s="168"/>
      <c r="D1646" s="301"/>
      <c r="E1646" s="169"/>
      <c r="F1646" s="170"/>
      <c r="G1646" s="362"/>
      <c r="H1646" s="171"/>
      <c r="I1646" s="172"/>
      <c r="J1646" s="173"/>
      <c r="K1646" s="174"/>
      <c r="L1646" s="175"/>
      <c r="O1646" s="53"/>
      <c r="P1646" s="53"/>
      <c r="Q1646" s="53"/>
      <c r="R1646" s="370"/>
    </row>
    <row r="1647" spans="1:18" ht="40" customHeight="1" x14ac:dyDescent="0.35">
      <c r="A1647" s="281"/>
      <c r="B1647" s="308"/>
      <c r="C1647" s="168"/>
      <c r="D1647" s="301"/>
      <c r="E1647" s="169"/>
      <c r="F1647" s="170"/>
      <c r="G1647" s="362"/>
      <c r="H1647" s="171"/>
      <c r="I1647" s="172"/>
      <c r="J1647" s="173"/>
      <c r="K1647" s="174"/>
      <c r="L1647" s="175"/>
      <c r="O1647" s="53"/>
      <c r="P1647" s="53"/>
      <c r="Q1647" s="53"/>
      <c r="R1647" s="370"/>
    </row>
    <row r="1648" spans="1:18" ht="40" customHeight="1" x14ac:dyDescent="0.35">
      <c r="A1648" s="281"/>
      <c r="B1648" s="308"/>
      <c r="C1648" s="168"/>
      <c r="D1648" s="301"/>
      <c r="E1648" s="169"/>
      <c r="F1648" s="170"/>
      <c r="G1648" s="362"/>
      <c r="H1648" s="171"/>
      <c r="I1648" s="172"/>
      <c r="J1648" s="173"/>
      <c r="K1648" s="174"/>
      <c r="L1648" s="175"/>
      <c r="O1648" s="53"/>
      <c r="P1648" s="53"/>
      <c r="Q1648" s="53"/>
      <c r="R1648" s="370"/>
    </row>
    <row r="1649" spans="1:18" ht="40" customHeight="1" x14ac:dyDescent="0.35">
      <c r="A1649" s="281"/>
      <c r="B1649" s="308"/>
      <c r="C1649" s="168"/>
      <c r="D1649" s="301"/>
      <c r="E1649" s="169"/>
      <c r="F1649" s="170"/>
      <c r="G1649" s="362"/>
      <c r="H1649" s="171"/>
      <c r="I1649" s="172"/>
      <c r="J1649" s="173"/>
      <c r="K1649" s="174"/>
      <c r="L1649" s="175"/>
      <c r="O1649" s="53"/>
      <c r="P1649" s="53"/>
      <c r="Q1649" s="53"/>
      <c r="R1649" s="370"/>
    </row>
    <row r="1650" spans="1:18" ht="40" customHeight="1" x14ac:dyDescent="0.35">
      <c r="A1650" s="281"/>
      <c r="B1650" s="308"/>
      <c r="C1650" s="168"/>
      <c r="D1650" s="301"/>
      <c r="E1650" s="169"/>
      <c r="F1650" s="170"/>
      <c r="G1650" s="362"/>
      <c r="H1650" s="171"/>
      <c r="I1650" s="172"/>
      <c r="J1650" s="173"/>
      <c r="K1650" s="174"/>
      <c r="L1650" s="175"/>
      <c r="O1650" s="53"/>
      <c r="P1650" s="53"/>
      <c r="Q1650" s="53"/>
      <c r="R1650" s="370"/>
    </row>
    <row r="1651" spans="1:18" ht="40" customHeight="1" x14ac:dyDescent="0.35">
      <c r="A1651" s="281"/>
      <c r="B1651" s="308"/>
      <c r="C1651" s="168"/>
      <c r="D1651" s="301"/>
      <c r="E1651" s="169"/>
      <c r="F1651" s="170"/>
      <c r="G1651" s="362"/>
      <c r="H1651" s="171"/>
      <c r="I1651" s="172"/>
      <c r="J1651" s="173"/>
      <c r="K1651" s="174"/>
      <c r="L1651" s="175"/>
      <c r="O1651" s="53"/>
      <c r="P1651" s="53"/>
      <c r="Q1651" s="53"/>
      <c r="R1651" s="370"/>
    </row>
    <row r="1652" spans="1:18" ht="40" customHeight="1" x14ac:dyDescent="0.35">
      <c r="A1652" s="281"/>
      <c r="B1652" s="308"/>
      <c r="C1652" s="168"/>
      <c r="D1652" s="301"/>
      <c r="E1652" s="169"/>
      <c r="F1652" s="170"/>
      <c r="G1652" s="362"/>
      <c r="H1652" s="171"/>
      <c r="I1652" s="172"/>
      <c r="J1652" s="173"/>
      <c r="K1652" s="174"/>
      <c r="L1652" s="175"/>
      <c r="O1652" s="53"/>
      <c r="P1652" s="53"/>
      <c r="Q1652" s="53"/>
      <c r="R1652" s="370"/>
    </row>
    <row r="1653" spans="1:18" ht="40" customHeight="1" x14ac:dyDescent="0.35">
      <c r="A1653" s="281"/>
      <c r="B1653" s="308"/>
      <c r="C1653" s="168"/>
      <c r="D1653" s="301"/>
      <c r="E1653" s="169"/>
      <c r="F1653" s="170"/>
      <c r="G1653" s="362"/>
      <c r="H1653" s="171"/>
      <c r="I1653" s="172"/>
      <c r="J1653" s="173"/>
      <c r="K1653" s="174"/>
      <c r="L1653" s="175"/>
      <c r="O1653" s="53"/>
      <c r="P1653" s="53"/>
      <c r="Q1653" s="53"/>
      <c r="R1653" s="370"/>
    </row>
    <row r="1654" spans="1:18" ht="40" customHeight="1" x14ac:dyDescent="0.35">
      <c r="A1654" s="281"/>
      <c r="B1654" s="308"/>
      <c r="C1654" s="168"/>
      <c r="D1654" s="301"/>
      <c r="E1654" s="169"/>
      <c r="F1654" s="170"/>
      <c r="G1654" s="362"/>
      <c r="H1654" s="171"/>
      <c r="I1654" s="172"/>
      <c r="J1654" s="173"/>
      <c r="K1654" s="174"/>
      <c r="L1654" s="175"/>
      <c r="O1654" s="53"/>
      <c r="P1654" s="53"/>
      <c r="Q1654" s="53"/>
      <c r="R1654" s="370"/>
    </row>
    <row r="1655" spans="1:18" ht="40" customHeight="1" x14ac:dyDescent="0.35">
      <c r="A1655" s="281"/>
      <c r="B1655" s="308"/>
      <c r="C1655" s="168"/>
      <c r="D1655" s="301"/>
      <c r="E1655" s="169"/>
      <c r="F1655" s="170"/>
      <c r="G1655" s="362"/>
      <c r="H1655" s="171"/>
      <c r="I1655" s="172"/>
      <c r="J1655" s="173"/>
      <c r="K1655" s="174"/>
      <c r="L1655" s="175"/>
      <c r="O1655" s="53"/>
      <c r="P1655" s="53"/>
      <c r="Q1655" s="53"/>
      <c r="R1655" s="370"/>
    </row>
    <row r="1656" spans="1:18" ht="40" customHeight="1" x14ac:dyDescent="0.35">
      <c r="A1656" s="281"/>
      <c r="B1656" s="308"/>
      <c r="C1656" s="168"/>
      <c r="D1656" s="301"/>
      <c r="E1656" s="169"/>
      <c r="F1656" s="170"/>
      <c r="G1656" s="362"/>
      <c r="H1656" s="171"/>
      <c r="I1656" s="172"/>
      <c r="J1656" s="173"/>
      <c r="K1656" s="174"/>
      <c r="L1656" s="175"/>
      <c r="O1656" s="53"/>
      <c r="P1656" s="53"/>
      <c r="Q1656" s="53"/>
      <c r="R1656" s="370"/>
    </row>
    <row r="1657" spans="1:18" ht="40" customHeight="1" x14ac:dyDescent="0.35">
      <c r="A1657" s="281"/>
      <c r="B1657" s="308"/>
      <c r="C1657" s="168"/>
      <c r="D1657" s="301"/>
      <c r="E1657" s="169"/>
      <c r="F1657" s="170"/>
      <c r="G1657" s="362"/>
      <c r="H1657" s="171"/>
      <c r="I1657" s="172"/>
      <c r="J1657" s="173"/>
      <c r="K1657" s="174"/>
      <c r="L1657" s="175"/>
      <c r="O1657" s="53"/>
      <c r="P1657" s="53"/>
      <c r="Q1657" s="53"/>
      <c r="R1657" s="370"/>
    </row>
    <row r="1658" spans="1:18" ht="40" customHeight="1" x14ac:dyDescent="0.35">
      <c r="A1658" s="281"/>
      <c r="B1658" s="308"/>
      <c r="C1658" s="168"/>
      <c r="D1658" s="301"/>
      <c r="E1658" s="169"/>
      <c r="F1658" s="170"/>
      <c r="G1658" s="362"/>
      <c r="H1658" s="171"/>
      <c r="I1658" s="172"/>
      <c r="J1658" s="173"/>
      <c r="K1658" s="174"/>
      <c r="L1658" s="175"/>
      <c r="O1658" s="53"/>
      <c r="P1658" s="53"/>
      <c r="Q1658" s="53"/>
      <c r="R1658" s="370"/>
    </row>
    <row r="1659" spans="1:18" ht="40" customHeight="1" x14ac:dyDescent="0.35">
      <c r="A1659" s="281"/>
      <c r="B1659" s="308"/>
      <c r="C1659" s="168"/>
      <c r="D1659" s="301"/>
      <c r="E1659" s="169"/>
      <c r="F1659" s="170"/>
      <c r="G1659" s="362"/>
      <c r="H1659" s="171"/>
      <c r="I1659" s="172"/>
      <c r="J1659" s="173"/>
      <c r="K1659" s="174"/>
      <c r="L1659" s="175"/>
      <c r="O1659" s="53"/>
      <c r="P1659" s="53"/>
      <c r="Q1659" s="53"/>
      <c r="R1659" s="370"/>
    </row>
    <row r="1660" spans="1:18" ht="40" customHeight="1" x14ac:dyDescent="0.35">
      <c r="A1660" s="281"/>
      <c r="B1660" s="308"/>
      <c r="C1660" s="168"/>
      <c r="D1660" s="301"/>
      <c r="E1660" s="169"/>
      <c r="F1660" s="170"/>
      <c r="G1660" s="362"/>
      <c r="H1660" s="171"/>
      <c r="I1660" s="172"/>
      <c r="J1660" s="173"/>
      <c r="K1660" s="174"/>
      <c r="L1660" s="175"/>
      <c r="O1660" s="53"/>
      <c r="P1660" s="53"/>
      <c r="Q1660" s="53"/>
      <c r="R1660" s="370"/>
    </row>
    <row r="1661" spans="1:18" ht="40" customHeight="1" x14ac:dyDescent="0.35">
      <c r="A1661" s="281"/>
      <c r="B1661" s="308"/>
      <c r="C1661" s="168"/>
      <c r="D1661" s="301"/>
      <c r="E1661" s="169"/>
      <c r="F1661" s="170"/>
      <c r="G1661" s="362"/>
      <c r="H1661" s="171"/>
      <c r="I1661" s="172"/>
      <c r="J1661" s="173"/>
      <c r="K1661" s="174"/>
      <c r="L1661" s="175"/>
      <c r="O1661" s="53"/>
      <c r="P1661" s="53"/>
      <c r="Q1661" s="53"/>
      <c r="R1661" s="370"/>
    </row>
    <row r="1662" spans="1:18" ht="40" customHeight="1" x14ac:dyDescent="0.35">
      <c r="A1662" s="281"/>
      <c r="B1662" s="308"/>
      <c r="C1662" s="168"/>
      <c r="D1662" s="301"/>
      <c r="E1662" s="169"/>
      <c r="F1662" s="170"/>
      <c r="G1662" s="362"/>
      <c r="H1662" s="171"/>
      <c r="I1662" s="172"/>
      <c r="J1662" s="173"/>
      <c r="K1662" s="174"/>
      <c r="L1662" s="175"/>
      <c r="O1662" s="53"/>
      <c r="P1662" s="53"/>
      <c r="Q1662" s="53"/>
      <c r="R1662" s="370"/>
    </row>
    <row r="1663" spans="1:18" ht="40" customHeight="1" x14ac:dyDescent="0.35">
      <c r="A1663" s="281"/>
      <c r="B1663" s="308"/>
      <c r="C1663" s="168"/>
      <c r="D1663" s="301"/>
      <c r="E1663" s="169"/>
      <c r="F1663" s="170"/>
      <c r="G1663" s="362"/>
      <c r="H1663" s="171"/>
      <c r="I1663" s="172"/>
      <c r="J1663" s="173"/>
      <c r="K1663" s="174"/>
      <c r="L1663" s="175"/>
      <c r="O1663" s="53"/>
      <c r="P1663" s="53"/>
      <c r="Q1663" s="53"/>
      <c r="R1663" s="370"/>
    </row>
    <row r="1664" spans="1:18" ht="40" customHeight="1" x14ac:dyDescent="0.35">
      <c r="A1664" s="281"/>
      <c r="B1664" s="308"/>
      <c r="C1664" s="168"/>
      <c r="D1664" s="301"/>
      <c r="E1664" s="169"/>
      <c r="F1664" s="170"/>
      <c r="G1664" s="362"/>
      <c r="H1664" s="171"/>
      <c r="I1664" s="172"/>
      <c r="J1664" s="173"/>
      <c r="K1664" s="174"/>
      <c r="L1664" s="175"/>
      <c r="O1664" s="53"/>
      <c r="P1664" s="53"/>
      <c r="Q1664" s="53"/>
      <c r="R1664" s="370"/>
    </row>
    <row r="1665" spans="1:18" ht="40" customHeight="1" x14ac:dyDescent="0.35">
      <c r="A1665" s="281"/>
      <c r="B1665" s="308"/>
      <c r="C1665" s="168"/>
      <c r="D1665" s="301"/>
      <c r="E1665" s="169"/>
      <c r="F1665" s="170"/>
      <c r="G1665" s="362"/>
      <c r="H1665" s="171"/>
      <c r="I1665" s="172"/>
      <c r="J1665" s="173"/>
      <c r="K1665" s="174"/>
      <c r="L1665" s="175"/>
      <c r="O1665" s="53"/>
      <c r="P1665" s="53"/>
      <c r="Q1665" s="53"/>
      <c r="R1665" s="370"/>
    </row>
    <row r="1666" spans="1:18" ht="40" customHeight="1" x14ac:dyDescent="0.35">
      <c r="A1666" s="281"/>
      <c r="B1666" s="308"/>
      <c r="C1666" s="168"/>
      <c r="D1666" s="301"/>
      <c r="E1666" s="169"/>
      <c r="F1666" s="170"/>
      <c r="G1666" s="362"/>
      <c r="H1666" s="171"/>
      <c r="I1666" s="172"/>
      <c r="J1666" s="173"/>
      <c r="K1666" s="174"/>
      <c r="L1666" s="175"/>
      <c r="O1666" s="53"/>
      <c r="P1666" s="53"/>
      <c r="Q1666" s="53"/>
      <c r="R1666" s="370"/>
    </row>
    <row r="1667" spans="1:18" ht="40" customHeight="1" x14ac:dyDescent="0.35">
      <c r="A1667" s="281"/>
      <c r="B1667" s="308"/>
      <c r="C1667" s="168"/>
      <c r="D1667" s="301"/>
      <c r="E1667" s="169"/>
      <c r="F1667" s="170"/>
      <c r="G1667" s="362"/>
      <c r="H1667" s="171"/>
      <c r="I1667" s="172"/>
      <c r="J1667" s="173"/>
      <c r="K1667" s="174"/>
      <c r="L1667" s="175"/>
      <c r="O1667" s="53"/>
      <c r="P1667" s="53"/>
      <c r="Q1667" s="53"/>
      <c r="R1667" s="370"/>
    </row>
    <row r="1668" spans="1:18" ht="40" customHeight="1" x14ac:dyDescent="0.35">
      <c r="A1668" s="281"/>
      <c r="B1668" s="308"/>
      <c r="C1668" s="168"/>
      <c r="D1668" s="301"/>
      <c r="E1668" s="169"/>
      <c r="F1668" s="170"/>
      <c r="G1668" s="362"/>
      <c r="H1668" s="171"/>
      <c r="I1668" s="172"/>
      <c r="J1668" s="173"/>
      <c r="K1668" s="174"/>
      <c r="L1668" s="175"/>
      <c r="O1668" s="53"/>
      <c r="P1668" s="53"/>
      <c r="Q1668" s="53"/>
      <c r="R1668" s="370"/>
    </row>
    <row r="1669" spans="1:18" ht="40" customHeight="1" x14ac:dyDescent="0.35">
      <c r="A1669" s="281"/>
      <c r="B1669" s="308"/>
      <c r="C1669" s="168"/>
      <c r="D1669" s="301"/>
      <c r="E1669" s="169"/>
      <c r="F1669" s="170"/>
      <c r="G1669" s="362"/>
      <c r="H1669" s="171"/>
      <c r="I1669" s="172"/>
      <c r="J1669" s="173"/>
      <c r="K1669" s="174"/>
      <c r="L1669" s="175"/>
      <c r="O1669" s="53"/>
      <c r="P1669" s="53"/>
      <c r="Q1669" s="53"/>
      <c r="R1669" s="370"/>
    </row>
    <row r="1670" spans="1:18" ht="40" customHeight="1" x14ac:dyDescent="0.35">
      <c r="A1670" s="281"/>
      <c r="B1670" s="308"/>
      <c r="C1670" s="168"/>
      <c r="D1670" s="301"/>
      <c r="E1670" s="169"/>
      <c r="F1670" s="170"/>
      <c r="G1670" s="362"/>
      <c r="H1670" s="171"/>
      <c r="I1670" s="172"/>
      <c r="J1670" s="173"/>
      <c r="K1670" s="174"/>
      <c r="L1670" s="175"/>
      <c r="O1670" s="53"/>
      <c r="P1670" s="53"/>
      <c r="Q1670" s="53"/>
      <c r="R1670" s="370"/>
    </row>
    <row r="1671" spans="1:18" ht="40" customHeight="1" x14ac:dyDescent="0.35">
      <c r="A1671" s="281"/>
      <c r="B1671" s="308"/>
      <c r="C1671" s="168"/>
      <c r="D1671" s="301"/>
      <c r="E1671" s="169"/>
      <c r="F1671" s="170"/>
      <c r="G1671" s="362"/>
      <c r="H1671" s="171"/>
      <c r="I1671" s="172"/>
      <c r="J1671" s="173"/>
      <c r="K1671" s="174"/>
      <c r="L1671" s="175"/>
      <c r="O1671" s="53"/>
      <c r="P1671" s="53"/>
      <c r="Q1671" s="53"/>
      <c r="R1671" s="370"/>
    </row>
    <row r="1672" spans="1:18" ht="40" customHeight="1" x14ac:dyDescent="0.35">
      <c r="A1672" s="281"/>
      <c r="B1672" s="308"/>
      <c r="C1672" s="168"/>
      <c r="D1672" s="301"/>
      <c r="E1672" s="169"/>
      <c r="F1672" s="170"/>
      <c r="G1672" s="362"/>
      <c r="H1672" s="171"/>
      <c r="I1672" s="172"/>
      <c r="J1672" s="173"/>
      <c r="K1672" s="174"/>
      <c r="L1672" s="175"/>
      <c r="O1672" s="53"/>
      <c r="P1672" s="53"/>
      <c r="Q1672" s="53"/>
      <c r="R1672" s="370"/>
    </row>
    <row r="1673" spans="1:18" ht="40" customHeight="1" x14ac:dyDescent="0.35">
      <c r="A1673" s="281"/>
      <c r="B1673" s="308"/>
      <c r="C1673" s="168"/>
      <c r="D1673" s="301"/>
      <c r="E1673" s="169"/>
      <c r="F1673" s="170"/>
      <c r="G1673" s="362"/>
      <c r="H1673" s="171"/>
      <c r="I1673" s="172"/>
      <c r="J1673" s="173"/>
      <c r="K1673" s="174"/>
      <c r="L1673" s="175"/>
      <c r="O1673" s="53"/>
      <c r="P1673" s="53"/>
      <c r="Q1673" s="53"/>
      <c r="R1673" s="370"/>
    </row>
    <row r="1674" spans="1:18" ht="40" customHeight="1" x14ac:dyDescent="0.35">
      <c r="A1674" s="281"/>
      <c r="B1674" s="308"/>
      <c r="C1674" s="168"/>
      <c r="D1674" s="301"/>
      <c r="E1674" s="169"/>
      <c r="F1674" s="170"/>
      <c r="G1674" s="362"/>
      <c r="H1674" s="171"/>
      <c r="I1674" s="172"/>
      <c r="J1674" s="173"/>
      <c r="K1674" s="174"/>
      <c r="L1674" s="175"/>
      <c r="O1674" s="53"/>
      <c r="P1674" s="53"/>
      <c r="Q1674" s="53"/>
      <c r="R1674" s="370"/>
    </row>
    <row r="1675" spans="1:18" ht="40" customHeight="1" x14ac:dyDescent="0.35">
      <c r="A1675" s="281"/>
      <c r="B1675" s="308"/>
      <c r="C1675" s="168"/>
      <c r="D1675" s="301"/>
      <c r="E1675" s="169"/>
      <c r="F1675" s="170"/>
      <c r="G1675" s="362"/>
      <c r="H1675" s="171"/>
      <c r="I1675" s="172"/>
      <c r="J1675" s="173"/>
      <c r="K1675" s="174"/>
      <c r="L1675" s="175"/>
      <c r="O1675" s="53"/>
      <c r="P1675" s="53"/>
      <c r="Q1675" s="53"/>
      <c r="R1675" s="370"/>
    </row>
    <row r="1676" spans="1:18" ht="40" customHeight="1" x14ac:dyDescent="0.35">
      <c r="A1676" s="281"/>
      <c r="B1676" s="308"/>
      <c r="C1676" s="168"/>
      <c r="D1676" s="301"/>
      <c r="E1676" s="169"/>
      <c r="F1676" s="170"/>
      <c r="G1676" s="362"/>
      <c r="H1676" s="171"/>
      <c r="I1676" s="172"/>
      <c r="J1676" s="173"/>
      <c r="K1676" s="174"/>
      <c r="L1676" s="175"/>
      <c r="O1676" s="53"/>
      <c r="P1676" s="53"/>
      <c r="Q1676" s="53"/>
      <c r="R1676" s="370"/>
    </row>
    <row r="1677" spans="1:18" ht="40" customHeight="1" x14ac:dyDescent="0.35">
      <c r="A1677" s="281"/>
      <c r="B1677" s="308"/>
      <c r="C1677" s="168"/>
      <c r="D1677" s="301"/>
      <c r="E1677" s="169"/>
      <c r="F1677" s="170"/>
      <c r="G1677" s="362"/>
      <c r="H1677" s="171"/>
      <c r="I1677" s="172"/>
      <c r="J1677" s="173"/>
      <c r="K1677" s="174"/>
      <c r="L1677" s="175"/>
      <c r="O1677" s="53"/>
      <c r="P1677" s="53"/>
      <c r="Q1677" s="53"/>
      <c r="R1677" s="370"/>
    </row>
    <row r="1678" spans="1:18" ht="40" customHeight="1" x14ac:dyDescent="0.35">
      <c r="A1678" s="281"/>
      <c r="B1678" s="308"/>
      <c r="C1678" s="168"/>
      <c r="D1678" s="301"/>
      <c r="E1678" s="169"/>
      <c r="F1678" s="170"/>
      <c r="G1678" s="362"/>
      <c r="H1678" s="171"/>
      <c r="I1678" s="172"/>
      <c r="J1678" s="173"/>
      <c r="K1678" s="174"/>
      <c r="L1678" s="175"/>
      <c r="O1678" s="53"/>
      <c r="P1678" s="53"/>
      <c r="Q1678" s="53"/>
      <c r="R1678" s="370"/>
    </row>
    <row r="1679" spans="1:18" ht="40" customHeight="1" x14ac:dyDescent="0.35">
      <c r="A1679" s="281"/>
      <c r="B1679" s="308"/>
      <c r="C1679" s="168"/>
      <c r="D1679" s="301"/>
      <c r="E1679" s="169"/>
      <c r="F1679" s="170"/>
      <c r="G1679" s="362"/>
      <c r="H1679" s="171"/>
      <c r="I1679" s="172"/>
      <c r="J1679" s="173"/>
      <c r="K1679" s="174"/>
      <c r="L1679" s="175"/>
      <c r="O1679" s="53"/>
      <c r="P1679" s="53"/>
      <c r="Q1679" s="53"/>
      <c r="R1679" s="370"/>
    </row>
    <row r="1680" spans="1:18" ht="40" customHeight="1" x14ac:dyDescent="0.35">
      <c r="A1680" s="281"/>
      <c r="B1680" s="308"/>
      <c r="C1680" s="168"/>
      <c r="D1680" s="301"/>
      <c r="E1680" s="169"/>
      <c r="F1680" s="170"/>
      <c r="G1680" s="362"/>
      <c r="H1680" s="171"/>
      <c r="I1680" s="172"/>
      <c r="J1680" s="173"/>
      <c r="K1680" s="174"/>
      <c r="L1680" s="175"/>
      <c r="O1680" s="53"/>
      <c r="P1680" s="53"/>
      <c r="Q1680" s="53"/>
      <c r="R1680" s="370"/>
    </row>
    <row r="1681" spans="1:18" ht="40" customHeight="1" x14ac:dyDescent="0.35">
      <c r="A1681" s="281"/>
      <c r="B1681" s="308"/>
      <c r="C1681" s="168"/>
      <c r="D1681" s="301"/>
      <c r="E1681" s="169"/>
      <c r="F1681" s="170"/>
      <c r="G1681" s="362"/>
      <c r="H1681" s="171"/>
      <c r="I1681" s="172"/>
      <c r="J1681" s="173"/>
      <c r="K1681" s="174"/>
      <c r="L1681" s="175"/>
      <c r="O1681" s="53"/>
      <c r="P1681" s="53"/>
      <c r="Q1681" s="53"/>
      <c r="R1681" s="370"/>
    </row>
    <row r="1682" spans="1:18" ht="40" customHeight="1" x14ac:dyDescent="0.35">
      <c r="A1682" s="281"/>
      <c r="B1682" s="308"/>
      <c r="C1682" s="168"/>
      <c r="D1682" s="301"/>
      <c r="E1682" s="169"/>
      <c r="F1682" s="170"/>
      <c r="G1682" s="362"/>
      <c r="H1682" s="171"/>
      <c r="I1682" s="172"/>
      <c r="J1682" s="173"/>
      <c r="K1682" s="174"/>
      <c r="L1682" s="175"/>
      <c r="O1682" s="53"/>
      <c r="P1682" s="53"/>
      <c r="Q1682" s="53"/>
      <c r="R1682" s="370"/>
    </row>
    <row r="1683" spans="1:18" ht="40" customHeight="1" x14ac:dyDescent="0.35">
      <c r="A1683" s="281"/>
      <c r="B1683" s="308"/>
      <c r="C1683" s="168"/>
      <c r="D1683" s="301"/>
      <c r="E1683" s="169"/>
      <c r="F1683" s="170"/>
      <c r="G1683" s="362"/>
      <c r="H1683" s="171"/>
      <c r="I1683" s="172"/>
      <c r="J1683" s="173"/>
      <c r="K1683" s="174"/>
      <c r="L1683" s="175"/>
      <c r="O1683" s="53"/>
      <c r="P1683" s="53"/>
      <c r="Q1683" s="53"/>
      <c r="R1683" s="370"/>
    </row>
    <row r="1684" spans="1:18" ht="40" customHeight="1" x14ac:dyDescent="0.35">
      <c r="A1684" s="281"/>
      <c r="B1684" s="308"/>
      <c r="C1684" s="168"/>
      <c r="D1684" s="301"/>
      <c r="E1684" s="169"/>
      <c r="F1684" s="170"/>
      <c r="G1684" s="362"/>
      <c r="H1684" s="171"/>
      <c r="I1684" s="172"/>
      <c r="J1684" s="173"/>
      <c r="K1684" s="174"/>
      <c r="L1684" s="175"/>
      <c r="O1684" s="53"/>
      <c r="P1684" s="53"/>
      <c r="Q1684" s="53"/>
      <c r="R1684" s="370"/>
    </row>
    <row r="1685" spans="1:18" ht="40" customHeight="1" x14ac:dyDescent="0.35">
      <c r="A1685" s="281"/>
      <c r="B1685" s="308"/>
      <c r="C1685" s="168"/>
      <c r="D1685" s="301"/>
      <c r="E1685" s="169"/>
      <c r="F1685" s="170"/>
      <c r="G1685" s="362"/>
      <c r="H1685" s="171"/>
      <c r="I1685" s="172"/>
      <c r="J1685" s="173"/>
      <c r="K1685" s="174"/>
      <c r="L1685" s="175"/>
      <c r="O1685" s="53"/>
      <c r="P1685" s="53"/>
      <c r="Q1685" s="53"/>
      <c r="R1685" s="370"/>
    </row>
    <row r="1686" spans="1:18" ht="40" customHeight="1" x14ac:dyDescent="0.35">
      <c r="A1686" s="281"/>
      <c r="B1686" s="308"/>
      <c r="C1686" s="168"/>
      <c r="D1686" s="301"/>
      <c r="E1686" s="169"/>
      <c r="F1686" s="170"/>
      <c r="G1686" s="362"/>
      <c r="H1686" s="171"/>
      <c r="I1686" s="172"/>
      <c r="J1686" s="173"/>
      <c r="K1686" s="174"/>
      <c r="L1686" s="175"/>
      <c r="O1686" s="53"/>
      <c r="P1686" s="53"/>
      <c r="Q1686" s="53"/>
      <c r="R1686" s="370"/>
    </row>
    <row r="1687" spans="1:18" ht="40" customHeight="1" x14ac:dyDescent="0.35">
      <c r="A1687" s="281"/>
      <c r="B1687" s="308"/>
      <c r="C1687" s="168"/>
      <c r="D1687" s="301"/>
      <c r="E1687" s="169"/>
      <c r="F1687" s="170"/>
      <c r="G1687" s="362"/>
      <c r="H1687" s="171"/>
      <c r="I1687" s="172"/>
      <c r="J1687" s="173"/>
      <c r="K1687" s="174"/>
      <c r="L1687" s="175"/>
      <c r="O1687" s="53"/>
      <c r="P1687" s="53"/>
      <c r="Q1687" s="53"/>
      <c r="R1687" s="370"/>
    </row>
    <row r="1688" spans="1:18" ht="40" customHeight="1" x14ac:dyDescent="0.35">
      <c r="A1688" s="281"/>
      <c r="B1688" s="308"/>
      <c r="C1688" s="168"/>
      <c r="D1688" s="301"/>
      <c r="E1688" s="169"/>
      <c r="F1688" s="170"/>
      <c r="G1688" s="362"/>
      <c r="H1688" s="171"/>
      <c r="I1688" s="172"/>
      <c r="J1688" s="173"/>
      <c r="K1688" s="174"/>
      <c r="L1688" s="175"/>
      <c r="O1688" s="53"/>
      <c r="P1688" s="53"/>
      <c r="Q1688" s="53"/>
      <c r="R1688" s="370"/>
    </row>
    <row r="1689" spans="1:18" ht="40" customHeight="1" x14ac:dyDescent="0.35">
      <c r="A1689" s="281"/>
      <c r="B1689" s="308"/>
      <c r="C1689" s="168"/>
      <c r="D1689" s="301"/>
      <c r="E1689" s="169"/>
      <c r="F1689" s="170"/>
      <c r="G1689" s="362"/>
      <c r="H1689" s="171"/>
      <c r="I1689" s="172"/>
      <c r="J1689" s="173"/>
      <c r="K1689" s="174"/>
      <c r="L1689" s="175"/>
      <c r="O1689" s="53"/>
      <c r="P1689" s="53"/>
      <c r="Q1689" s="53"/>
      <c r="R1689" s="370"/>
    </row>
    <row r="1690" spans="1:18" ht="40" customHeight="1" x14ac:dyDescent="0.35">
      <c r="A1690" s="281"/>
      <c r="B1690" s="308"/>
      <c r="C1690" s="168"/>
      <c r="D1690" s="301"/>
      <c r="E1690" s="169"/>
      <c r="F1690" s="170"/>
      <c r="G1690" s="362"/>
      <c r="H1690" s="171"/>
      <c r="I1690" s="172"/>
      <c r="J1690" s="173"/>
      <c r="K1690" s="174"/>
      <c r="L1690" s="175"/>
      <c r="O1690" s="53"/>
      <c r="P1690" s="53"/>
      <c r="Q1690" s="53"/>
      <c r="R1690" s="370"/>
    </row>
    <row r="1691" spans="1:18" ht="40" customHeight="1" x14ac:dyDescent="0.35">
      <c r="A1691" s="281"/>
      <c r="B1691" s="308"/>
      <c r="C1691" s="168"/>
      <c r="D1691" s="301"/>
      <c r="E1691" s="169"/>
      <c r="F1691" s="170"/>
      <c r="G1691" s="362"/>
      <c r="H1691" s="171"/>
      <c r="I1691" s="172"/>
      <c r="J1691" s="173"/>
      <c r="K1691" s="174"/>
      <c r="L1691" s="175"/>
      <c r="O1691" s="53"/>
      <c r="P1691" s="53"/>
      <c r="Q1691" s="53"/>
      <c r="R1691" s="370"/>
    </row>
    <row r="1692" spans="1:18" ht="40" customHeight="1" x14ac:dyDescent="0.35">
      <c r="A1692" s="281"/>
      <c r="B1692" s="308"/>
      <c r="C1692" s="168"/>
      <c r="D1692" s="301"/>
      <c r="E1692" s="169"/>
      <c r="F1692" s="170"/>
      <c r="G1692" s="362"/>
      <c r="H1692" s="171"/>
      <c r="I1692" s="172"/>
      <c r="J1692" s="173"/>
      <c r="K1692" s="174"/>
      <c r="L1692" s="175"/>
      <c r="O1692" s="53"/>
      <c r="P1692" s="53"/>
      <c r="Q1692" s="53"/>
      <c r="R1692" s="370"/>
    </row>
    <row r="1693" spans="1:18" ht="40" customHeight="1" x14ac:dyDescent="0.35">
      <c r="A1693" s="281"/>
      <c r="B1693" s="308"/>
      <c r="C1693" s="168"/>
      <c r="D1693" s="301"/>
      <c r="E1693" s="169"/>
      <c r="F1693" s="170"/>
      <c r="G1693" s="362"/>
      <c r="H1693" s="171"/>
      <c r="I1693" s="172"/>
      <c r="J1693" s="173"/>
      <c r="K1693" s="174"/>
      <c r="L1693" s="175"/>
      <c r="O1693" s="53"/>
      <c r="P1693" s="53"/>
      <c r="Q1693" s="53"/>
      <c r="R1693" s="370"/>
    </row>
    <row r="1694" spans="1:18" ht="40" customHeight="1" x14ac:dyDescent="0.35">
      <c r="A1694" s="281"/>
      <c r="B1694" s="308"/>
      <c r="C1694" s="168"/>
      <c r="D1694" s="301"/>
      <c r="E1694" s="169"/>
      <c r="F1694" s="170"/>
      <c r="G1694" s="362"/>
      <c r="H1694" s="171"/>
      <c r="I1694" s="172"/>
      <c r="J1694" s="173"/>
      <c r="K1694" s="174"/>
      <c r="L1694" s="175"/>
      <c r="O1694" s="53"/>
      <c r="P1694" s="53"/>
      <c r="Q1694" s="53"/>
      <c r="R1694" s="370"/>
    </row>
    <row r="1695" spans="1:18" ht="40" customHeight="1" x14ac:dyDescent="0.35">
      <c r="A1695" s="281"/>
      <c r="B1695" s="308"/>
      <c r="C1695" s="168"/>
      <c r="D1695" s="301"/>
      <c r="E1695" s="169"/>
      <c r="F1695" s="170"/>
      <c r="G1695" s="362"/>
      <c r="H1695" s="171"/>
      <c r="I1695" s="172"/>
      <c r="J1695" s="173"/>
      <c r="K1695" s="174"/>
      <c r="L1695" s="175"/>
      <c r="O1695" s="53"/>
      <c r="P1695" s="53"/>
      <c r="Q1695" s="53"/>
      <c r="R1695" s="370"/>
    </row>
    <row r="1696" spans="1:18" ht="40" customHeight="1" x14ac:dyDescent="0.35">
      <c r="A1696" s="281"/>
      <c r="B1696" s="308"/>
      <c r="C1696" s="168"/>
      <c r="D1696" s="301"/>
      <c r="E1696" s="169"/>
      <c r="F1696" s="170"/>
      <c r="G1696" s="362"/>
      <c r="H1696" s="171"/>
      <c r="I1696" s="172"/>
      <c r="J1696" s="173"/>
      <c r="K1696" s="174"/>
      <c r="L1696" s="175"/>
      <c r="O1696" s="53"/>
      <c r="P1696" s="53"/>
      <c r="Q1696" s="53"/>
      <c r="R1696" s="370"/>
    </row>
    <row r="1697" spans="1:18" ht="40" customHeight="1" x14ac:dyDescent="0.35">
      <c r="A1697" s="281"/>
      <c r="B1697" s="308"/>
      <c r="C1697" s="168"/>
      <c r="D1697" s="301"/>
      <c r="E1697" s="169"/>
      <c r="F1697" s="170"/>
      <c r="G1697" s="362"/>
      <c r="H1697" s="171"/>
      <c r="I1697" s="172"/>
      <c r="J1697" s="173"/>
      <c r="K1697" s="174"/>
      <c r="L1697" s="175"/>
      <c r="O1697" s="53"/>
      <c r="P1697" s="53"/>
      <c r="Q1697" s="53"/>
      <c r="R1697" s="370"/>
    </row>
    <row r="1698" spans="1:18" ht="40" customHeight="1" x14ac:dyDescent="0.35">
      <c r="A1698" s="281"/>
      <c r="B1698" s="308"/>
      <c r="C1698" s="168"/>
      <c r="D1698" s="301"/>
      <c r="E1698" s="169"/>
      <c r="F1698" s="170"/>
      <c r="G1698" s="362"/>
      <c r="H1698" s="171"/>
      <c r="I1698" s="172"/>
      <c r="J1698" s="173"/>
      <c r="K1698" s="174"/>
      <c r="L1698" s="175"/>
      <c r="O1698" s="53"/>
      <c r="P1698" s="53"/>
      <c r="Q1698" s="53"/>
      <c r="R1698" s="370"/>
    </row>
    <row r="1699" spans="1:18" ht="40" customHeight="1" x14ac:dyDescent="0.35">
      <c r="A1699" s="281"/>
      <c r="B1699" s="308"/>
      <c r="C1699" s="168"/>
      <c r="D1699" s="301"/>
      <c r="E1699" s="169"/>
      <c r="F1699" s="170"/>
      <c r="G1699" s="362"/>
      <c r="H1699" s="171"/>
      <c r="I1699" s="172"/>
      <c r="J1699" s="173"/>
      <c r="K1699" s="174"/>
      <c r="L1699" s="175"/>
      <c r="O1699" s="53"/>
      <c r="P1699" s="53"/>
      <c r="Q1699" s="53"/>
      <c r="R1699" s="370"/>
    </row>
    <row r="1700" spans="1:18" ht="40" customHeight="1" x14ac:dyDescent="0.35">
      <c r="A1700" s="281"/>
      <c r="B1700" s="308"/>
      <c r="C1700" s="168"/>
      <c r="D1700" s="301"/>
      <c r="E1700" s="169"/>
      <c r="F1700" s="170"/>
      <c r="G1700" s="362"/>
      <c r="H1700" s="171"/>
      <c r="I1700" s="172"/>
      <c r="J1700" s="173"/>
      <c r="K1700" s="174"/>
      <c r="L1700" s="175"/>
      <c r="O1700" s="53"/>
      <c r="P1700" s="53"/>
      <c r="Q1700" s="53"/>
      <c r="R1700" s="370"/>
    </row>
    <row r="1701" spans="1:18" ht="40" customHeight="1" x14ac:dyDescent="0.35">
      <c r="A1701" s="281"/>
      <c r="B1701" s="308"/>
      <c r="C1701" s="168"/>
      <c r="D1701" s="301"/>
      <c r="E1701" s="169"/>
      <c r="F1701" s="170"/>
      <c r="G1701" s="362"/>
      <c r="H1701" s="171"/>
      <c r="I1701" s="172"/>
      <c r="J1701" s="173"/>
      <c r="K1701" s="174"/>
      <c r="L1701" s="175"/>
      <c r="O1701" s="53"/>
      <c r="P1701" s="53"/>
      <c r="Q1701" s="53"/>
      <c r="R1701" s="370"/>
    </row>
    <row r="1702" spans="1:18" ht="40" customHeight="1" x14ac:dyDescent="0.35">
      <c r="A1702" s="281"/>
      <c r="B1702" s="308"/>
      <c r="C1702" s="168"/>
      <c r="D1702" s="301"/>
      <c r="E1702" s="169"/>
      <c r="F1702" s="170"/>
      <c r="G1702" s="362"/>
      <c r="H1702" s="171"/>
      <c r="I1702" s="172"/>
      <c r="J1702" s="173"/>
      <c r="K1702" s="174"/>
      <c r="L1702" s="175"/>
      <c r="O1702" s="53"/>
      <c r="P1702" s="53"/>
      <c r="Q1702" s="53"/>
      <c r="R1702" s="370"/>
    </row>
    <row r="1703" spans="1:18" ht="40" customHeight="1" x14ac:dyDescent="0.35">
      <c r="A1703" s="281"/>
      <c r="B1703" s="308"/>
      <c r="C1703" s="168"/>
      <c r="D1703" s="301"/>
      <c r="E1703" s="169"/>
      <c r="F1703" s="170"/>
      <c r="G1703" s="362"/>
      <c r="H1703" s="171"/>
      <c r="I1703" s="172"/>
      <c r="J1703" s="173"/>
      <c r="K1703" s="174"/>
      <c r="L1703" s="175"/>
      <c r="O1703" s="53"/>
      <c r="P1703" s="53"/>
      <c r="Q1703" s="53"/>
      <c r="R1703" s="370"/>
    </row>
    <row r="1704" spans="1:18" ht="40" customHeight="1" x14ac:dyDescent="0.35">
      <c r="A1704" s="281"/>
      <c r="B1704" s="308"/>
      <c r="C1704" s="168"/>
      <c r="D1704" s="301"/>
      <c r="E1704" s="169"/>
      <c r="F1704" s="170"/>
      <c r="G1704" s="362"/>
      <c r="H1704" s="171"/>
      <c r="I1704" s="172"/>
      <c r="J1704" s="173"/>
      <c r="K1704" s="174"/>
      <c r="L1704" s="175"/>
      <c r="O1704" s="53"/>
      <c r="P1704" s="53"/>
      <c r="Q1704" s="53"/>
      <c r="R1704" s="370"/>
    </row>
    <row r="1705" spans="1:18" ht="40" customHeight="1" x14ac:dyDescent="0.35">
      <c r="A1705" s="281"/>
      <c r="B1705" s="308"/>
      <c r="C1705" s="168"/>
      <c r="D1705" s="301"/>
      <c r="E1705" s="169"/>
      <c r="F1705" s="170"/>
      <c r="G1705" s="362"/>
      <c r="H1705" s="171"/>
      <c r="I1705" s="172"/>
      <c r="J1705" s="173"/>
      <c r="K1705" s="174"/>
      <c r="L1705" s="175"/>
      <c r="O1705" s="53"/>
      <c r="P1705" s="53"/>
      <c r="Q1705" s="53"/>
      <c r="R1705" s="370"/>
    </row>
    <row r="1706" spans="1:18" ht="40" customHeight="1" x14ac:dyDescent="0.35">
      <c r="A1706" s="281"/>
      <c r="B1706" s="308"/>
      <c r="C1706" s="168"/>
      <c r="D1706" s="301"/>
      <c r="E1706" s="169"/>
      <c r="F1706" s="170"/>
      <c r="G1706" s="362"/>
      <c r="H1706" s="171"/>
      <c r="I1706" s="172"/>
      <c r="J1706" s="173"/>
      <c r="K1706" s="174"/>
      <c r="L1706" s="175"/>
      <c r="O1706" s="53"/>
      <c r="P1706" s="53"/>
      <c r="Q1706" s="53"/>
      <c r="R1706" s="370"/>
    </row>
    <row r="1707" spans="1:18" ht="40" customHeight="1" x14ac:dyDescent="0.35">
      <c r="A1707" s="281"/>
      <c r="B1707" s="308"/>
      <c r="C1707" s="168"/>
      <c r="D1707" s="301"/>
      <c r="E1707" s="169"/>
      <c r="F1707" s="170"/>
      <c r="G1707" s="362"/>
      <c r="H1707" s="171"/>
      <c r="I1707" s="172"/>
      <c r="J1707" s="173"/>
      <c r="K1707" s="174"/>
      <c r="L1707" s="175"/>
      <c r="O1707" s="53"/>
      <c r="P1707" s="53"/>
      <c r="Q1707" s="53"/>
      <c r="R1707" s="370"/>
    </row>
    <row r="1708" spans="1:18" ht="40" customHeight="1" x14ac:dyDescent="0.35">
      <c r="A1708" s="281"/>
      <c r="B1708" s="308"/>
      <c r="C1708" s="168"/>
      <c r="D1708" s="301"/>
      <c r="E1708" s="169"/>
      <c r="F1708" s="170"/>
      <c r="G1708" s="362"/>
      <c r="H1708" s="171"/>
      <c r="I1708" s="172"/>
      <c r="J1708" s="173"/>
      <c r="K1708" s="174"/>
      <c r="L1708" s="175"/>
      <c r="O1708" s="53"/>
      <c r="P1708" s="53"/>
      <c r="Q1708" s="53"/>
      <c r="R1708" s="370"/>
    </row>
    <row r="1709" spans="1:18" ht="40" customHeight="1" x14ac:dyDescent="0.35">
      <c r="A1709" s="281"/>
      <c r="B1709" s="308"/>
      <c r="C1709" s="168"/>
      <c r="D1709" s="301"/>
      <c r="E1709" s="169"/>
      <c r="F1709" s="170"/>
      <c r="G1709" s="362"/>
      <c r="H1709" s="171"/>
      <c r="I1709" s="172"/>
      <c r="J1709" s="173"/>
      <c r="K1709" s="174"/>
      <c r="L1709" s="175"/>
      <c r="O1709" s="53"/>
      <c r="P1709" s="53"/>
      <c r="Q1709" s="53"/>
      <c r="R1709" s="370"/>
    </row>
    <row r="1710" spans="1:18" ht="40" customHeight="1" x14ac:dyDescent="0.35">
      <c r="A1710" s="281"/>
      <c r="B1710" s="308"/>
      <c r="C1710" s="168"/>
      <c r="D1710" s="301"/>
      <c r="E1710" s="169"/>
      <c r="F1710" s="170"/>
      <c r="G1710" s="362"/>
      <c r="H1710" s="171"/>
      <c r="I1710" s="172"/>
      <c r="J1710" s="173"/>
      <c r="K1710" s="174"/>
      <c r="L1710" s="175"/>
      <c r="O1710" s="53"/>
      <c r="P1710" s="53"/>
      <c r="Q1710" s="53"/>
      <c r="R1710" s="370"/>
    </row>
    <row r="1711" spans="1:18" ht="40" customHeight="1" x14ac:dyDescent="0.35">
      <c r="A1711" s="281"/>
      <c r="B1711" s="308"/>
      <c r="C1711" s="168"/>
      <c r="D1711" s="301"/>
      <c r="E1711" s="169"/>
      <c r="F1711" s="170"/>
      <c r="G1711" s="362"/>
      <c r="H1711" s="171"/>
      <c r="I1711" s="172"/>
      <c r="J1711" s="173"/>
      <c r="K1711" s="174"/>
      <c r="L1711" s="175"/>
      <c r="O1711" s="53"/>
      <c r="P1711" s="53"/>
      <c r="Q1711" s="53"/>
      <c r="R1711" s="370"/>
    </row>
    <row r="1712" spans="1:18" ht="40" customHeight="1" x14ac:dyDescent="0.35">
      <c r="A1712" s="281"/>
      <c r="B1712" s="308"/>
      <c r="C1712" s="168"/>
      <c r="D1712" s="301"/>
      <c r="E1712" s="169"/>
      <c r="F1712" s="170"/>
      <c r="G1712" s="362"/>
      <c r="H1712" s="171"/>
      <c r="I1712" s="172"/>
      <c r="J1712" s="173"/>
      <c r="K1712" s="174"/>
      <c r="L1712" s="175"/>
      <c r="O1712" s="53"/>
      <c r="P1712" s="53"/>
      <c r="Q1712" s="53"/>
      <c r="R1712" s="370"/>
    </row>
    <row r="1713" spans="1:18" ht="40" customHeight="1" x14ac:dyDescent="0.35">
      <c r="A1713" s="281"/>
      <c r="B1713" s="308"/>
      <c r="C1713" s="168"/>
      <c r="D1713" s="301"/>
      <c r="E1713" s="169"/>
      <c r="F1713" s="170"/>
      <c r="G1713" s="362"/>
      <c r="H1713" s="171"/>
      <c r="I1713" s="172"/>
      <c r="J1713" s="173"/>
      <c r="K1713" s="174"/>
      <c r="L1713" s="175"/>
      <c r="O1713" s="53"/>
      <c r="P1713" s="53"/>
      <c r="Q1713" s="53"/>
      <c r="R1713" s="370"/>
    </row>
    <row r="1714" spans="1:18" ht="40" customHeight="1" x14ac:dyDescent="0.35">
      <c r="A1714" s="281"/>
      <c r="B1714" s="308"/>
      <c r="C1714" s="168"/>
      <c r="D1714" s="301"/>
      <c r="E1714" s="169"/>
      <c r="F1714" s="170"/>
      <c r="G1714" s="362"/>
      <c r="H1714" s="171"/>
      <c r="I1714" s="172"/>
      <c r="J1714" s="173"/>
      <c r="K1714" s="174"/>
      <c r="L1714" s="175"/>
      <c r="O1714" s="53"/>
      <c r="P1714" s="53"/>
      <c r="Q1714" s="53"/>
      <c r="R1714" s="370"/>
    </row>
    <row r="1715" spans="1:18" ht="40" customHeight="1" x14ac:dyDescent="0.35">
      <c r="A1715" s="281"/>
      <c r="B1715" s="308"/>
      <c r="C1715" s="168"/>
      <c r="D1715" s="301"/>
      <c r="E1715" s="169"/>
      <c r="F1715" s="170"/>
      <c r="G1715" s="362"/>
      <c r="H1715" s="171"/>
      <c r="I1715" s="172"/>
      <c r="J1715" s="173"/>
      <c r="K1715" s="174"/>
      <c r="L1715" s="175"/>
      <c r="O1715" s="53"/>
      <c r="P1715" s="53"/>
      <c r="Q1715" s="53"/>
      <c r="R1715" s="370"/>
    </row>
    <row r="1716" spans="1:18" ht="40" customHeight="1" x14ac:dyDescent="0.35">
      <c r="A1716" s="281"/>
      <c r="B1716" s="308"/>
      <c r="C1716" s="168"/>
      <c r="D1716" s="301"/>
      <c r="E1716" s="169"/>
      <c r="F1716" s="170"/>
      <c r="G1716" s="362"/>
      <c r="H1716" s="171"/>
      <c r="I1716" s="172"/>
      <c r="J1716" s="173"/>
      <c r="K1716" s="174"/>
      <c r="L1716" s="175"/>
      <c r="O1716" s="53"/>
      <c r="P1716" s="53"/>
      <c r="Q1716" s="53"/>
      <c r="R1716" s="370"/>
    </row>
    <row r="1717" spans="1:18" ht="40" customHeight="1" x14ac:dyDescent="0.35">
      <c r="A1717" s="281"/>
      <c r="B1717" s="308"/>
      <c r="C1717" s="168"/>
      <c r="D1717" s="301"/>
      <c r="E1717" s="169"/>
      <c r="F1717" s="170"/>
      <c r="G1717" s="362"/>
      <c r="H1717" s="171"/>
      <c r="I1717" s="172"/>
      <c r="J1717" s="173"/>
      <c r="K1717" s="174"/>
      <c r="L1717" s="175"/>
      <c r="O1717" s="53"/>
      <c r="P1717" s="53"/>
      <c r="Q1717" s="53"/>
      <c r="R1717" s="370"/>
    </row>
    <row r="1718" spans="1:18" ht="40" customHeight="1" x14ac:dyDescent="0.35">
      <c r="A1718" s="281"/>
      <c r="B1718" s="308"/>
      <c r="C1718" s="168"/>
      <c r="D1718" s="301"/>
      <c r="E1718" s="169"/>
      <c r="F1718" s="170"/>
      <c r="G1718" s="362"/>
      <c r="H1718" s="171"/>
      <c r="I1718" s="172"/>
      <c r="J1718" s="173"/>
      <c r="K1718" s="174"/>
      <c r="L1718" s="175"/>
      <c r="O1718" s="53"/>
      <c r="P1718" s="53"/>
      <c r="Q1718" s="53"/>
      <c r="R1718" s="370"/>
    </row>
    <row r="1719" spans="1:18" ht="40" customHeight="1" x14ac:dyDescent="0.35">
      <c r="A1719" s="281"/>
      <c r="B1719" s="308"/>
      <c r="C1719" s="168"/>
      <c r="D1719" s="301"/>
      <c r="E1719" s="169"/>
      <c r="F1719" s="170"/>
      <c r="G1719" s="362"/>
      <c r="H1719" s="171"/>
      <c r="I1719" s="172"/>
      <c r="J1719" s="173"/>
      <c r="K1719" s="174"/>
      <c r="L1719" s="175"/>
      <c r="O1719" s="53"/>
      <c r="P1719" s="53"/>
      <c r="Q1719" s="53"/>
      <c r="R1719" s="370"/>
    </row>
    <row r="1720" spans="1:18" ht="40" customHeight="1" x14ac:dyDescent="0.35">
      <c r="A1720" s="281"/>
      <c r="B1720" s="308"/>
      <c r="C1720" s="168"/>
      <c r="D1720" s="301"/>
      <c r="E1720" s="169"/>
      <c r="F1720" s="170"/>
      <c r="G1720" s="362"/>
      <c r="H1720" s="171"/>
      <c r="I1720" s="172"/>
      <c r="J1720" s="173"/>
      <c r="K1720" s="174"/>
      <c r="L1720" s="175"/>
      <c r="O1720" s="53"/>
      <c r="P1720" s="53"/>
      <c r="Q1720" s="53"/>
      <c r="R1720" s="370"/>
    </row>
    <row r="1721" spans="1:18" ht="40" customHeight="1" x14ac:dyDescent="0.35">
      <c r="A1721" s="281"/>
      <c r="B1721" s="308"/>
      <c r="C1721" s="168"/>
      <c r="D1721" s="301"/>
      <c r="E1721" s="169"/>
      <c r="F1721" s="170"/>
      <c r="G1721" s="362"/>
      <c r="H1721" s="171"/>
      <c r="I1721" s="172"/>
      <c r="J1721" s="173"/>
      <c r="K1721" s="174"/>
      <c r="L1721" s="175"/>
      <c r="O1721" s="53"/>
      <c r="P1721" s="53"/>
      <c r="Q1721" s="53"/>
      <c r="R1721" s="370"/>
    </row>
    <row r="1722" spans="1:18" ht="40" customHeight="1" x14ac:dyDescent="0.35">
      <c r="A1722" s="281"/>
      <c r="B1722" s="308"/>
      <c r="C1722" s="168"/>
      <c r="D1722" s="301"/>
      <c r="E1722" s="169"/>
      <c r="F1722" s="170"/>
      <c r="G1722" s="362"/>
      <c r="H1722" s="171"/>
      <c r="I1722" s="172"/>
      <c r="J1722" s="173"/>
      <c r="K1722" s="174"/>
      <c r="L1722" s="175"/>
      <c r="O1722" s="53"/>
      <c r="P1722" s="53"/>
      <c r="Q1722" s="53"/>
      <c r="R1722" s="370"/>
    </row>
    <row r="1723" spans="1:18" ht="40" customHeight="1" x14ac:dyDescent="0.35">
      <c r="A1723" s="281"/>
      <c r="B1723" s="308"/>
      <c r="C1723" s="168"/>
      <c r="D1723" s="301"/>
      <c r="E1723" s="169"/>
      <c r="F1723" s="170"/>
      <c r="G1723" s="362"/>
      <c r="H1723" s="171"/>
      <c r="I1723" s="172"/>
      <c r="J1723" s="173"/>
      <c r="K1723" s="174"/>
      <c r="L1723" s="175"/>
      <c r="O1723" s="53"/>
      <c r="P1723" s="53"/>
      <c r="Q1723" s="53"/>
      <c r="R1723" s="370"/>
    </row>
    <row r="1724" spans="1:18" ht="40" customHeight="1" x14ac:dyDescent="0.35">
      <c r="A1724" s="281"/>
      <c r="B1724" s="308"/>
      <c r="C1724" s="168"/>
      <c r="D1724" s="301"/>
      <c r="E1724" s="169"/>
      <c r="F1724" s="170"/>
      <c r="G1724" s="362"/>
      <c r="H1724" s="171"/>
      <c r="I1724" s="172"/>
      <c r="J1724" s="173"/>
      <c r="K1724" s="174"/>
      <c r="L1724" s="175"/>
      <c r="O1724" s="53"/>
      <c r="P1724" s="53"/>
      <c r="Q1724" s="53"/>
      <c r="R1724" s="370"/>
    </row>
    <row r="1725" spans="1:18" ht="40" customHeight="1" x14ac:dyDescent="0.35">
      <c r="A1725" s="281"/>
      <c r="B1725" s="308"/>
      <c r="C1725" s="168"/>
      <c r="D1725" s="301"/>
      <c r="E1725" s="169"/>
      <c r="F1725" s="170"/>
      <c r="G1725" s="362"/>
      <c r="H1725" s="171"/>
      <c r="I1725" s="172"/>
      <c r="J1725" s="173"/>
      <c r="K1725" s="174"/>
      <c r="L1725" s="175"/>
      <c r="O1725" s="53"/>
      <c r="P1725" s="53"/>
      <c r="Q1725" s="53"/>
      <c r="R1725" s="370"/>
    </row>
    <row r="1726" spans="1:18" ht="40" customHeight="1" x14ac:dyDescent="0.35">
      <c r="A1726" s="281"/>
      <c r="B1726" s="308"/>
      <c r="C1726" s="168"/>
      <c r="D1726" s="301"/>
      <c r="E1726" s="169"/>
      <c r="F1726" s="170"/>
      <c r="G1726" s="362"/>
      <c r="H1726" s="171"/>
      <c r="I1726" s="172"/>
      <c r="J1726" s="173"/>
      <c r="K1726" s="174"/>
      <c r="L1726" s="175"/>
      <c r="O1726" s="53"/>
      <c r="P1726" s="53"/>
      <c r="Q1726" s="53"/>
      <c r="R1726" s="370"/>
    </row>
    <row r="1727" spans="1:18" ht="40" customHeight="1" x14ac:dyDescent="0.35">
      <c r="A1727" s="281"/>
      <c r="B1727" s="308"/>
      <c r="C1727" s="168"/>
      <c r="D1727" s="301"/>
      <c r="E1727" s="169"/>
      <c r="F1727" s="170"/>
      <c r="G1727" s="362"/>
      <c r="H1727" s="171"/>
      <c r="I1727" s="172"/>
      <c r="J1727" s="173"/>
      <c r="K1727" s="174"/>
      <c r="L1727" s="175"/>
      <c r="O1727" s="53"/>
      <c r="P1727" s="53"/>
      <c r="Q1727" s="53"/>
      <c r="R1727" s="370"/>
    </row>
    <row r="1728" spans="1:18" ht="40" customHeight="1" x14ac:dyDescent="0.35">
      <c r="A1728" s="281"/>
      <c r="B1728" s="308"/>
      <c r="C1728" s="168"/>
      <c r="D1728" s="301"/>
      <c r="E1728" s="169"/>
      <c r="F1728" s="170"/>
      <c r="G1728" s="362"/>
      <c r="H1728" s="171"/>
      <c r="I1728" s="172"/>
      <c r="J1728" s="173"/>
      <c r="K1728" s="174"/>
      <c r="L1728" s="175"/>
      <c r="O1728" s="53"/>
      <c r="P1728" s="53"/>
      <c r="Q1728" s="53"/>
      <c r="R1728" s="370"/>
    </row>
    <row r="1729" spans="1:18" ht="40" customHeight="1" x14ac:dyDescent="0.35">
      <c r="A1729" s="281"/>
      <c r="B1729" s="308"/>
      <c r="C1729" s="168"/>
      <c r="D1729" s="301"/>
      <c r="E1729" s="169"/>
      <c r="F1729" s="170"/>
      <c r="G1729" s="362"/>
      <c r="H1729" s="171"/>
      <c r="I1729" s="172"/>
      <c r="J1729" s="173"/>
      <c r="K1729" s="174"/>
      <c r="L1729" s="175"/>
      <c r="O1729" s="53"/>
      <c r="P1729" s="53"/>
      <c r="Q1729" s="53"/>
      <c r="R1729" s="370"/>
    </row>
    <row r="1730" spans="1:18" ht="40" customHeight="1" x14ac:dyDescent="0.35">
      <c r="A1730" s="281"/>
      <c r="B1730" s="308"/>
      <c r="C1730" s="168"/>
      <c r="D1730" s="301"/>
      <c r="E1730" s="169"/>
      <c r="F1730" s="170"/>
      <c r="G1730" s="362"/>
      <c r="H1730" s="171"/>
      <c r="I1730" s="172"/>
      <c r="J1730" s="173"/>
      <c r="K1730" s="174"/>
      <c r="L1730" s="175"/>
      <c r="O1730" s="53"/>
      <c r="P1730" s="53"/>
      <c r="Q1730" s="53"/>
      <c r="R1730" s="370"/>
    </row>
    <row r="1731" spans="1:18" ht="40" customHeight="1" x14ac:dyDescent="0.35">
      <c r="A1731" s="281"/>
      <c r="B1731" s="308"/>
      <c r="C1731" s="168"/>
      <c r="D1731" s="301"/>
      <c r="E1731" s="169"/>
      <c r="F1731" s="170"/>
      <c r="G1731" s="362"/>
      <c r="H1731" s="171"/>
      <c r="I1731" s="172"/>
      <c r="J1731" s="173"/>
      <c r="K1731" s="174"/>
      <c r="L1731" s="175"/>
      <c r="O1731" s="53"/>
      <c r="P1731" s="53"/>
      <c r="Q1731" s="53"/>
      <c r="R1731" s="370"/>
    </row>
    <row r="1732" spans="1:18" ht="40" customHeight="1" x14ac:dyDescent="0.35">
      <c r="A1732" s="281"/>
      <c r="B1732" s="308"/>
      <c r="C1732" s="168"/>
      <c r="D1732" s="301"/>
      <c r="E1732" s="169"/>
      <c r="F1732" s="170"/>
      <c r="G1732" s="362"/>
      <c r="H1732" s="171"/>
      <c r="I1732" s="172"/>
      <c r="J1732" s="173"/>
      <c r="K1732" s="174"/>
      <c r="L1732" s="175"/>
      <c r="O1732" s="53"/>
      <c r="P1732" s="53"/>
      <c r="Q1732" s="53"/>
      <c r="R1732" s="370"/>
    </row>
    <row r="1733" spans="1:18" ht="40" customHeight="1" x14ac:dyDescent="0.35">
      <c r="A1733" s="281"/>
      <c r="B1733" s="308"/>
      <c r="C1733" s="168"/>
      <c r="D1733" s="301"/>
      <c r="E1733" s="169"/>
      <c r="F1733" s="170"/>
      <c r="G1733" s="362"/>
      <c r="H1733" s="171"/>
      <c r="I1733" s="172"/>
      <c r="J1733" s="173"/>
      <c r="K1733" s="174"/>
      <c r="L1733" s="175"/>
      <c r="O1733" s="53"/>
      <c r="P1733" s="53"/>
      <c r="Q1733" s="53"/>
      <c r="R1733" s="370"/>
    </row>
    <row r="1734" spans="1:18" ht="40" customHeight="1" x14ac:dyDescent="0.35">
      <c r="A1734" s="281"/>
      <c r="B1734" s="308"/>
      <c r="C1734" s="168"/>
      <c r="D1734" s="301"/>
      <c r="E1734" s="169"/>
      <c r="F1734" s="170"/>
      <c r="G1734" s="362"/>
      <c r="H1734" s="171"/>
      <c r="I1734" s="172"/>
      <c r="J1734" s="173"/>
      <c r="K1734" s="174"/>
      <c r="L1734" s="175"/>
      <c r="O1734" s="53"/>
      <c r="P1734" s="53"/>
      <c r="Q1734" s="53"/>
      <c r="R1734" s="370"/>
    </row>
    <row r="1735" spans="1:18" ht="40" customHeight="1" x14ac:dyDescent="0.35">
      <c r="A1735" s="281"/>
      <c r="B1735" s="308"/>
      <c r="C1735" s="168"/>
      <c r="D1735" s="301"/>
      <c r="E1735" s="169"/>
      <c r="F1735" s="170"/>
      <c r="G1735" s="362"/>
      <c r="H1735" s="171"/>
      <c r="I1735" s="172"/>
      <c r="J1735" s="173"/>
      <c r="K1735" s="174"/>
      <c r="L1735" s="175"/>
      <c r="O1735" s="53"/>
      <c r="P1735" s="53"/>
      <c r="Q1735" s="53"/>
      <c r="R1735" s="370"/>
    </row>
    <row r="1736" spans="1:18" ht="40" customHeight="1" x14ac:dyDescent="0.35">
      <c r="A1736" s="281"/>
      <c r="B1736" s="308"/>
      <c r="C1736" s="168"/>
      <c r="D1736" s="301"/>
      <c r="E1736" s="169"/>
      <c r="F1736" s="170"/>
      <c r="G1736" s="362"/>
      <c r="H1736" s="171"/>
      <c r="I1736" s="172"/>
      <c r="J1736" s="173"/>
      <c r="K1736" s="174"/>
      <c r="L1736" s="175"/>
      <c r="O1736" s="53"/>
      <c r="P1736" s="53"/>
      <c r="Q1736" s="53"/>
      <c r="R1736" s="370"/>
    </row>
    <row r="1737" spans="1:18" ht="40" customHeight="1" x14ac:dyDescent="0.35">
      <c r="A1737" s="281"/>
      <c r="B1737" s="308"/>
      <c r="C1737" s="168"/>
      <c r="D1737" s="301"/>
      <c r="E1737" s="169"/>
      <c r="F1737" s="170"/>
      <c r="G1737" s="362"/>
      <c r="H1737" s="171"/>
      <c r="I1737" s="172"/>
      <c r="J1737" s="173"/>
      <c r="K1737" s="174"/>
      <c r="L1737" s="175"/>
      <c r="O1737" s="53"/>
      <c r="P1737" s="53"/>
      <c r="Q1737" s="53"/>
      <c r="R1737" s="370"/>
    </row>
    <row r="1738" spans="1:18" ht="40" customHeight="1" x14ac:dyDescent="0.35">
      <c r="A1738" s="281"/>
      <c r="B1738" s="308"/>
      <c r="C1738" s="168"/>
      <c r="D1738" s="301"/>
      <c r="E1738" s="169"/>
      <c r="F1738" s="170"/>
      <c r="G1738" s="362"/>
      <c r="H1738" s="171"/>
      <c r="I1738" s="172"/>
      <c r="J1738" s="173"/>
      <c r="K1738" s="174"/>
      <c r="L1738" s="175"/>
      <c r="O1738" s="53"/>
      <c r="P1738" s="53"/>
      <c r="Q1738" s="53"/>
      <c r="R1738" s="370"/>
    </row>
    <row r="1739" spans="1:18" ht="40" customHeight="1" x14ac:dyDescent="0.35">
      <c r="A1739" s="281"/>
      <c r="B1739" s="308"/>
      <c r="C1739" s="168"/>
      <c r="D1739" s="301"/>
      <c r="E1739" s="169"/>
      <c r="F1739" s="170"/>
      <c r="G1739" s="362"/>
      <c r="H1739" s="171"/>
      <c r="I1739" s="172"/>
      <c r="J1739" s="173"/>
      <c r="K1739" s="174"/>
      <c r="L1739" s="175"/>
      <c r="O1739" s="53"/>
      <c r="P1739" s="53"/>
      <c r="Q1739" s="53"/>
      <c r="R1739" s="370"/>
    </row>
    <row r="1740" spans="1:18" ht="40" customHeight="1" x14ac:dyDescent="0.35">
      <c r="A1740" s="281"/>
      <c r="B1740" s="308"/>
      <c r="C1740" s="168"/>
      <c r="D1740" s="301"/>
      <c r="E1740" s="169"/>
      <c r="F1740" s="170"/>
      <c r="G1740" s="362"/>
      <c r="H1740" s="171"/>
      <c r="I1740" s="172"/>
      <c r="J1740" s="173"/>
      <c r="K1740" s="174"/>
      <c r="L1740" s="175"/>
      <c r="O1740" s="53"/>
      <c r="P1740" s="53"/>
      <c r="Q1740" s="53"/>
      <c r="R1740" s="370"/>
    </row>
    <row r="1741" spans="1:18" ht="40" customHeight="1" x14ac:dyDescent="0.35">
      <c r="A1741" s="281"/>
      <c r="B1741" s="308"/>
      <c r="C1741" s="168"/>
      <c r="D1741" s="301"/>
      <c r="E1741" s="169"/>
      <c r="F1741" s="170"/>
      <c r="G1741" s="362"/>
      <c r="H1741" s="171"/>
      <c r="I1741" s="172"/>
      <c r="J1741" s="173"/>
      <c r="K1741" s="174"/>
      <c r="L1741" s="175"/>
      <c r="O1741" s="53"/>
      <c r="P1741" s="53"/>
      <c r="Q1741" s="53"/>
      <c r="R1741" s="370"/>
    </row>
    <row r="1742" spans="1:18" ht="40" customHeight="1" x14ac:dyDescent="0.35">
      <c r="A1742" s="281"/>
      <c r="B1742" s="308"/>
      <c r="C1742" s="168"/>
      <c r="D1742" s="301"/>
      <c r="E1742" s="169"/>
      <c r="F1742" s="170"/>
      <c r="G1742" s="362"/>
      <c r="H1742" s="171"/>
      <c r="I1742" s="172"/>
      <c r="J1742" s="173"/>
      <c r="K1742" s="174"/>
      <c r="L1742" s="175"/>
      <c r="O1742" s="53"/>
      <c r="P1742" s="53"/>
      <c r="Q1742" s="53"/>
      <c r="R1742" s="370"/>
    </row>
    <row r="1743" spans="1:18" ht="40" customHeight="1" x14ac:dyDescent="0.35">
      <c r="A1743" s="281"/>
      <c r="B1743" s="308"/>
      <c r="C1743" s="168"/>
      <c r="D1743" s="301"/>
      <c r="E1743" s="169"/>
      <c r="F1743" s="170"/>
      <c r="G1743" s="362"/>
      <c r="H1743" s="171"/>
      <c r="I1743" s="172"/>
      <c r="J1743" s="173"/>
      <c r="K1743" s="174"/>
      <c r="L1743" s="175"/>
      <c r="O1743" s="53"/>
      <c r="P1743" s="53"/>
      <c r="Q1743" s="53"/>
      <c r="R1743" s="370"/>
    </row>
    <row r="1744" spans="1:18" ht="40" customHeight="1" x14ac:dyDescent="0.35">
      <c r="A1744" s="281"/>
      <c r="B1744" s="308"/>
      <c r="C1744" s="168"/>
      <c r="D1744" s="301"/>
      <c r="E1744" s="169"/>
      <c r="F1744" s="170"/>
      <c r="G1744" s="362"/>
      <c r="H1744" s="171"/>
      <c r="I1744" s="172"/>
      <c r="J1744" s="173"/>
      <c r="K1744" s="174"/>
      <c r="L1744" s="175"/>
      <c r="O1744" s="53"/>
      <c r="P1744" s="53"/>
      <c r="Q1744" s="53"/>
      <c r="R1744" s="370"/>
    </row>
    <row r="1745" spans="1:18" ht="40" customHeight="1" x14ac:dyDescent="0.35">
      <c r="A1745" s="281"/>
      <c r="B1745" s="308"/>
      <c r="C1745" s="168"/>
      <c r="D1745" s="301"/>
      <c r="E1745" s="169"/>
      <c r="F1745" s="170"/>
      <c r="G1745" s="362"/>
      <c r="H1745" s="171"/>
      <c r="I1745" s="172"/>
      <c r="J1745" s="173"/>
      <c r="K1745" s="174"/>
      <c r="L1745" s="175"/>
      <c r="O1745" s="53"/>
      <c r="P1745" s="53"/>
      <c r="Q1745" s="53"/>
      <c r="R1745" s="370"/>
    </row>
    <row r="1746" spans="1:18" ht="40" customHeight="1" x14ac:dyDescent="0.35">
      <c r="A1746" s="281"/>
      <c r="B1746" s="308"/>
      <c r="C1746" s="168"/>
      <c r="D1746" s="301"/>
      <c r="E1746" s="169"/>
      <c r="F1746" s="170"/>
      <c r="G1746" s="362"/>
      <c r="H1746" s="171"/>
      <c r="I1746" s="172"/>
      <c r="J1746" s="173"/>
      <c r="K1746" s="174"/>
      <c r="L1746" s="175"/>
      <c r="O1746" s="53"/>
      <c r="P1746" s="53"/>
      <c r="Q1746" s="53"/>
      <c r="R1746" s="370"/>
    </row>
    <row r="1747" spans="1:18" ht="40" customHeight="1" x14ac:dyDescent="0.35">
      <c r="A1747" s="281"/>
      <c r="B1747" s="308"/>
      <c r="C1747" s="168"/>
      <c r="D1747" s="301"/>
      <c r="E1747" s="169"/>
      <c r="F1747" s="170"/>
      <c r="G1747" s="362"/>
      <c r="H1747" s="171"/>
      <c r="I1747" s="172"/>
      <c r="J1747" s="173"/>
      <c r="K1747" s="174"/>
      <c r="L1747" s="175"/>
      <c r="O1747" s="53"/>
      <c r="P1747" s="53"/>
      <c r="Q1747" s="53"/>
      <c r="R1747" s="370"/>
    </row>
    <row r="1748" spans="1:18" ht="40" customHeight="1" x14ac:dyDescent="0.35">
      <c r="A1748" s="281"/>
      <c r="B1748" s="308"/>
      <c r="C1748" s="168"/>
      <c r="D1748" s="301"/>
      <c r="E1748" s="169"/>
      <c r="F1748" s="170"/>
      <c r="G1748" s="362"/>
      <c r="H1748" s="171"/>
      <c r="I1748" s="172"/>
      <c r="J1748" s="173"/>
      <c r="K1748" s="174"/>
      <c r="L1748" s="175"/>
      <c r="O1748" s="53"/>
      <c r="P1748" s="53"/>
      <c r="Q1748" s="53"/>
      <c r="R1748" s="370"/>
    </row>
    <row r="1749" spans="1:18" ht="40" customHeight="1" x14ac:dyDescent="0.35">
      <c r="A1749" s="281"/>
      <c r="B1749" s="308"/>
      <c r="C1749" s="168"/>
      <c r="D1749" s="301"/>
      <c r="E1749" s="169"/>
      <c r="F1749" s="170"/>
      <c r="G1749" s="362"/>
      <c r="H1749" s="171"/>
      <c r="I1749" s="172"/>
      <c r="J1749" s="173"/>
      <c r="K1749" s="174"/>
      <c r="L1749" s="175"/>
      <c r="O1749" s="53"/>
      <c r="P1749" s="53"/>
      <c r="Q1749" s="53"/>
      <c r="R1749" s="370"/>
    </row>
    <row r="1750" spans="1:18" ht="40" customHeight="1" x14ac:dyDescent="0.35">
      <c r="A1750" s="281"/>
      <c r="B1750" s="308"/>
      <c r="C1750" s="168"/>
      <c r="D1750" s="301"/>
      <c r="E1750" s="169"/>
      <c r="F1750" s="170"/>
      <c r="G1750" s="362"/>
      <c r="H1750" s="171"/>
      <c r="I1750" s="172"/>
      <c r="J1750" s="173"/>
      <c r="K1750" s="174"/>
      <c r="L1750" s="175"/>
      <c r="O1750" s="53"/>
      <c r="P1750" s="53"/>
      <c r="Q1750" s="53"/>
      <c r="R1750" s="370"/>
    </row>
    <row r="1751" spans="1:18" ht="40" customHeight="1" x14ac:dyDescent="0.35">
      <c r="A1751" s="281"/>
      <c r="B1751" s="308"/>
      <c r="C1751" s="168"/>
      <c r="D1751" s="301"/>
      <c r="E1751" s="169"/>
      <c r="F1751" s="170"/>
      <c r="G1751" s="362"/>
      <c r="H1751" s="171"/>
      <c r="I1751" s="172"/>
      <c r="J1751" s="173"/>
      <c r="K1751" s="174"/>
      <c r="L1751" s="175"/>
      <c r="O1751" s="53"/>
      <c r="P1751" s="53"/>
      <c r="Q1751" s="53"/>
      <c r="R1751" s="370"/>
    </row>
    <row r="1752" spans="1:18" ht="40" customHeight="1" x14ac:dyDescent="0.35">
      <c r="A1752" s="281"/>
      <c r="B1752" s="308"/>
      <c r="C1752" s="168"/>
      <c r="D1752" s="301"/>
      <c r="E1752" s="169"/>
      <c r="F1752" s="170"/>
      <c r="G1752" s="362"/>
      <c r="H1752" s="171"/>
      <c r="I1752" s="172"/>
      <c r="J1752" s="173"/>
      <c r="K1752" s="174"/>
      <c r="L1752" s="175"/>
      <c r="O1752" s="53"/>
      <c r="P1752" s="53"/>
      <c r="Q1752" s="53"/>
      <c r="R1752" s="370"/>
    </row>
    <row r="1753" spans="1:18" ht="40" customHeight="1" x14ac:dyDescent="0.35">
      <c r="A1753" s="281"/>
      <c r="B1753" s="308"/>
      <c r="C1753" s="168"/>
      <c r="D1753" s="301"/>
      <c r="E1753" s="169"/>
      <c r="F1753" s="170"/>
      <c r="G1753" s="362"/>
      <c r="H1753" s="171"/>
      <c r="I1753" s="172"/>
      <c r="J1753" s="173"/>
      <c r="K1753" s="174"/>
      <c r="L1753" s="175"/>
      <c r="O1753" s="53"/>
      <c r="P1753" s="53"/>
      <c r="Q1753" s="53"/>
      <c r="R1753" s="370"/>
    </row>
    <row r="1754" spans="1:18" ht="40" customHeight="1" x14ac:dyDescent="0.35">
      <c r="A1754" s="281"/>
      <c r="B1754" s="308"/>
      <c r="C1754" s="168"/>
      <c r="D1754" s="301"/>
      <c r="E1754" s="169"/>
      <c r="F1754" s="170"/>
      <c r="G1754" s="362"/>
      <c r="H1754" s="171"/>
      <c r="I1754" s="172"/>
      <c r="J1754" s="173"/>
      <c r="K1754" s="174"/>
      <c r="L1754" s="175"/>
      <c r="O1754" s="53"/>
      <c r="P1754" s="53"/>
      <c r="Q1754" s="53"/>
      <c r="R1754" s="370"/>
    </row>
    <row r="1755" spans="1:18" ht="40" customHeight="1" x14ac:dyDescent="0.35">
      <c r="A1755" s="281"/>
      <c r="B1755" s="308"/>
      <c r="C1755" s="168"/>
      <c r="D1755" s="301"/>
      <c r="E1755" s="169"/>
      <c r="F1755" s="170"/>
      <c r="G1755" s="362"/>
      <c r="H1755" s="171"/>
      <c r="I1755" s="172"/>
      <c r="J1755" s="173"/>
      <c r="K1755" s="174"/>
      <c r="L1755" s="175"/>
      <c r="O1755" s="53"/>
      <c r="P1755" s="53"/>
      <c r="Q1755" s="53"/>
      <c r="R1755" s="370"/>
    </row>
    <row r="1756" spans="1:18" ht="40" customHeight="1" x14ac:dyDescent="0.35">
      <c r="A1756" s="281"/>
      <c r="B1756" s="308"/>
      <c r="C1756" s="168"/>
      <c r="D1756" s="301"/>
      <c r="E1756" s="169"/>
      <c r="F1756" s="170"/>
      <c r="G1756" s="362"/>
      <c r="H1756" s="171"/>
      <c r="I1756" s="172"/>
      <c r="J1756" s="173"/>
      <c r="K1756" s="174"/>
      <c r="L1756" s="175"/>
      <c r="O1756" s="53"/>
      <c r="P1756" s="53"/>
      <c r="Q1756" s="53"/>
      <c r="R1756" s="370"/>
    </row>
    <row r="1757" spans="1:18" ht="40" customHeight="1" x14ac:dyDescent="0.35">
      <c r="A1757" s="281"/>
      <c r="B1757" s="308"/>
      <c r="C1757" s="168"/>
      <c r="D1757" s="301"/>
      <c r="E1757" s="169"/>
      <c r="F1757" s="170"/>
      <c r="G1757" s="362"/>
      <c r="H1757" s="171"/>
      <c r="I1757" s="172"/>
      <c r="J1757" s="173"/>
      <c r="K1757" s="174"/>
      <c r="L1757" s="175"/>
      <c r="O1757" s="53"/>
      <c r="P1757" s="53"/>
      <c r="Q1757" s="53"/>
      <c r="R1757" s="370"/>
    </row>
    <row r="1758" spans="1:18" ht="40" customHeight="1" x14ac:dyDescent="0.35">
      <c r="A1758" s="281"/>
      <c r="B1758" s="308"/>
      <c r="C1758" s="168"/>
      <c r="D1758" s="301"/>
      <c r="E1758" s="169"/>
      <c r="F1758" s="170"/>
      <c r="G1758" s="362"/>
      <c r="H1758" s="171"/>
      <c r="I1758" s="172"/>
      <c r="J1758" s="173"/>
      <c r="K1758" s="174"/>
      <c r="L1758" s="175"/>
      <c r="O1758" s="53"/>
      <c r="P1758" s="53"/>
      <c r="Q1758" s="53"/>
      <c r="R1758" s="370"/>
    </row>
    <row r="1759" spans="1:18" ht="40" customHeight="1" x14ac:dyDescent="0.35">
      <c r="A1759" s="281"/>
      <c r="B1759" s="308"/>
      <c r="C1759" s="168"/>
      <c r="D1759" s="301"/>
      <c r="E1759" s="169"/>
      <c r="F1759" s="170"/>
      <c r="G1759" s="362"/>
      <c r="H1759" s="171"/>
      <c r="I1759" s="172"/>
      <c r="J1759" s="173"/>
      <c r="K1759" s="174"/>
      <c r="L1759" s="175"/>
      <c r="O1759" s="53"/>
      <c r="P1759" s="53"/>
      <c r="Q1759" s="53"/>
      <c r="R1759" s="370"/>
    </row>
    <row r="1760" spans="1:18" ht="40" customHeight="1" x14ac:dyDescent="0.35">
      <c r="A1760" s="281"/>
      <c r="B1760" s="308"/>
      <c r="C1760" s="168"/>
      <c r="D1760" s="301"/>
      <c r="E1760" s="169"/>
      <c r="F1760" s="170"/>
      <c r="G1760" s="362"/>
      <c r="H1760" s="171"/>
      <c r="I1760" s="172"/>
      <c r="J1760" s="173"/>
      <c r="K1760" s="174"/>
      <c r="L1760" s="175"/>
      <c r="O1760" s="53"/>
      <c r="P1760" s="53"/>
      <c r="Q1760" s="53"/>
      <c r="R1760" s="370"/>
    </row>
    <row r="1761" spans="1:18" ht="40" customHeight="1" x14ac:dyDescent="0.35">
      <c r="A1761" s="281"/>
      <c r="B1761" s="308"/>
      <c r="C1761" s="168"/>
      <c r="D1761" s="301"/>
      <c r="E1761" s="169"/>
      <c r="F1761" s="170"/>
      <c r="G1761" s="362"/>
      <c r="H1761" s="171"/>
      <c r="I1761" s="172"/>
      <c r="J1761" s="173"/>
      <c r="K1761" s="174"/>
      <c r="L1761" s="175"/>
      <c r="O1761" s="53"/>
      <c r="P1761" s="53"/>
      <c r="Q1761" s="53"/>
      <c r="R1761" s="370"/>
    </row>
    <row r="1762" spans="1:18" ht="40" customHeight="1" x14ac:dyDescent="0.35">
      <c r="A1762" s="281"/>
      <c r="B1762" s="308"/>
      <c r="C1762" s="168"/>
      <c r="D1762" s="301"/>
      <c r="E1762" s="169"/>
      <c r="F1762" s="170"/>
      <c r="G1762" s="362"/>
      <c r="H1762" s="171"/>
      <c r="I1762" s="172"/>
      <c r="J1762" s="173"/>
      <c r="K1762" s="174"/>
      <c r="L1762" s="175"/>
      <c r="O1762" s="53"/>
      <c r="P1762" s="53"/>
      <c r="Q1762" s="53"/>
      <c r="R1762" s="370"/>
    </row>
    <row r="1763" spans="1:18" ht="40" customHeight="1" x14ac:dyDescent="0.35">
      <c r="A1763" s="281"/>
      <c r="B1763" s="308"/>
      <c r="C1763" s="168"/>
      <c r="D1763" s="301"/>
      <c r="E1763" s="169"/>
      <c r="F1763" s="170"/>
      <c r="G1763" s="362"/>
      <c r="H1763" s="171"/>
      <c r="I1763" s="172"/>
      <c r="J1763" s="173"/>
      <c r="K1763" s="174"/>
      <c r="L1763" s="175"/>
      <c r="O1763" s="53"/>
      <c r="P1763" s="53"/>
      <c r="Q1763" s="53"/>
      <c r="R1763" s="370"/>
    </row>
    <row r="1764" spans="1:18" ht="40" customHeight="1" x14ac:dyDescent="0.35">
      <c r="A1764" s="281"/>
      <c r="B1764" s="308"/>
      <c r="C1764" s="168"/>
      <c r="D1764" s="301"/>
      <c r="E1764" s="169"/>
      <c r="F1764" s="170"/>
      <c r="G1764" s="362"/>
      <c r="H1764" s="171"/>
      <c r="I1764" s="172"/>
      <c r="J1764" s="173"/>
      <c r="K1764" s="174"/>
      <c r="L1764" s="175"/>
      <c r="O1764" s="53"/>
      <c r="P1764" s="53"/>
      <c r="Q1764" s="53"/>
      <c r="R1764" s="370"/>
    </row>
    <row r="1765" spans="1:18" ht="40" customHeight="1" x14ac:dyDescent="0.35">
      <c r="A1765" s="281"/>
      <c r="B1765" s="308"/>
      <c r="C1765" s="168"/>
      <c r="D1765" s="301"/>
      <c r="E1765" s="169"/>
      <c r="F1765" s="170"/>
      <c r="G1765" s="362"/>
      <c r="H1765" s="171"/>
      <c r="I1765" s="172"/>
      <c r="J1765" s="173"/>
      <c r="K1765" s="174"/>
      <c r="L1765" s="175"/>
      <c r="O1765" s="53"/>
      <c r="P1765" s="53"/>
      <c r="Q1765" s="53"/>
      <c r="R1765" s="370"/>
    </row>
    <row r="1766" spans="1:18" ht="40" customHeight="1" x14ac:dyDescent="0.35">
      <c r="A1766" s="281"/>
      <c r="B1766" s="308"/>
      <c r="C1766" s="168"/>
      <c r="D1766" s="301"/>
      <c r="E1766" s="169"/>
      <c r="F1766" s="170"/>
      <c r="G1766" s="362"/>
      <c r="H1766" s="171"/>
      <c r="I1766" s="172"/>
      <c r="J1766" s="173"/>
      <c r="K1766" s="174"/>
      <c r="L1766" s="175"/>
      <c r="O1766" s="53"/>
      <c r="P1766" s="53"/>
      <c r="Q1766" s="53"/>
      <c r="R1766" s="370"/>
    </row>
    <row r="1767" spans="1:18" ht="40" customHeight="1" x14ac:dyDescent="0.35">
      <c r="A1767" s="281"/>
      <c r="B1767" s="308"/>
      <c r="C1767" s="168"/>
      <c r="D1767" s="301"/>
      <c r="E1767" s="169"/>
      <c r="F1767" s="170"/>
      <c r="G1767" s="362"/>
      <c r="H1767" s="171"/>
      <c r="I1767" s="172"/>
      <c r="J1767" s="173"/>
      <c r="K1767" s="174"/>
      <c r="L1767" s="175"/>
      <c r="O1767" s="53"/>
      <c r="P1767" s="53"/>
      <c r="Q1767" s="53"/>
      <c r="R1767" s="370"/>
    </row>
    <row r="1768" spans="1:18" ht="40" customHeight="1" x14ac:dyDescent="0.35">
      <c r="A1768" s="281"/>
      <c r="B1768" s="308"/>
      <c r="C1768" s="168"/>
      <c r="D1768" s="301"/>
      <c r="E1768" s="169"/>
      <c r="F1768" s="170"/>
      <c r="G1768" s="362"/>
      <c r="H1768" s="171"/>
      <c r="I1768" s="172"/>
      <c r="J1768" s="173"/>
      <c r="K1768" s="174"/>
      <c r="L1768" s="175"/>
      <c r="O1768" s="53"/>
      <c r="P1768" s="53"/>
      <c r="Q1768" s="53"/>
      <c r="R1768" s="370"/>
    </row>
    <row r="1769" spans="1:18" ht="40" customHeight="1" x14ac:dyDescent="0.35">
      <c r="A1769" s="281"/>
      <c r="B1769" s="308"/>
      <c r="C1769" s="168"/>
      <c r="D1769" s="301"/>
      <c r="E1769" s="169"/>
      <c r="F1769" s="170"/>
      <c r="G1769" s="362"/>
      <c r="H1769" s="171"/>
      <c r="I1769" s="172"/>
      <c r="J1769" s="173"/>
      <c r="K1769" s="174"/>
      <c r="L1769" s="175"/>
      <c r="O1769" s="53"/>
      <c r="P1769" s="53"/>
      <c r="Q1769" s="53"/>
      <c r="R1769" s="370"/>
    </row>
    <row r="1770" spans="1:18" ht="40" customHeight="1" x14ac:dyDescent="0.35">
      <c r="A1770" s="281"/>
      <c r="B1770" s="308"/>
      <c r="C1770" s="168"/>
      <c r="D1770" s="301"/>
      <c r="E1770" s="169"/>
      <c r="F1770" s="170"/>
      <c r="G1770" s="362"/>
      <c r="H1770" s="171"/>
      <c r="I1770" s="172"/>
      <c r="J1770" s="173"/>
      <c r="K1770" s="174"/>
      <c r="L1770" s="175"/>
      <c r="O1770" s="53"/>
      <c r="P1770" s="53"/>
      <c r="Q1770" s="53"/>
      <c r="R1770" s="370"/>
    </row>
    <row r="1771" spans="1:18" ht="40" customHeight="1" x14ac:dyDescent="0.35">
      <c r="A1771" s="281"/>
      <c r="B1771" s="308"/>
      <c r="C1771" s="168"/>
      <c r="D1771" s="301"/>
      <c r="E1771" s="169"/>
      <c r="F1771" s="170"/>
      <c r="G1771" s="362"/>
      <c r="H1771" s="171"/>
      <c r="I1771" s="172"/>
      <c r="J1771" s="173"/>
      <c r="K1771" s="174"/>
      <c r="L1771" s="175"/>
      <c r="O1771" s="53"/>
      <c r="P1771" s="53"/>
      <c r="Q1771" s="53"/>
      <c r="R1771" s="370"/>
    </row>
    <row r="1772" spans="1:18" ht="40" customHeight="1" x14ac:dyDescent="0.35">
      <c r="A1772" s="281"/>
      <c r="B1772" s="308"/>
      <c r="C1772" s="168"/>
      <c r="D1772" s="301"/>
      <c r="E1772" s="169"/>
      <c r="F1772" s="170"/>
      <c r="G1772" s="362"/>
      <c r="H1772" s="171"/>
      <c r="I1772" s="172"/>
      <c r="J1772" s="173"/>
      <c r="K1772" s="174"/>
      <c r="L1772" s="175"/>
      <c r="O1772" s="53"/>
      <c r="P1772" s="53"/>
      <c r="Q1772" s="53"/>
      <c r="R1772" s="370"/>
    </row>
    <row r="1773" spans="1:18" ht="40" customHeight="1" x14ac:dyDescent="0.35">
      <c r="A1773" s="281"/>
      <c r="B1773" s="308"/>
      <c r="C1773" s="168"/>
      <c r="D1773" s="301"/>
      <c r="E1773" s="169"/>
      <c r="F1773" s="170"/>
      <c r="G1773" s="362"/>
      <c r="H1773" s="171"/>
      <c r="I1773" s="172"/>
      <c r="J1773" s="173"/>
      <c r="K1773" s="174"/>
      <c r="L1773" s="175"/>
      <c r="O1773" s="53"/>
      <c r="P1773" s="53"/>
      <c r="Q1773" s="53"/>
      <c r="R1773" s="370"/>
    </row>
    <row r="1774" spans="1:18" ht="40" customHeight="1" x14ac:dyDescent="0.35">
      <c r="A1774" s="281"/>
      <c r="B1774" s="308"/>
      <c r="C1774" s="168"/>
      <c r="D1774" s="301"/>
      <c r="E1774" s="169"/>
      <c r="F1774" s="170"/>
      <c r="G1774" s="362"/>
      <c r="H1774" s="171"/>
      <c r="I1774" s="172"/>
      <c r="J1774" s="173"/>
      <c r="K1774" s="174"/>
      <c r="L1774" s="175"/>
      <c r="O1774" s="53"/>
      <c r="P1774" s="53"/>
      <c r="Q1774" s="53"/>
      <c r="R1774" s="370"/>
    </row>
    <row r="1775" spans="1:18" ht="40" customHeight="1" x14ac:dyDescent="0.35">
      <c r="A1775" s="281"/>
      <c r="B1775" s="308"/>
      <c r="C1775" s="168"/>
      <c r="D1775" s="301"/>
      <c r="E1775" s="169"/>
      <c r="F1775" s="170"/>
      <c r="G1775" s="362"/>
      <c r="H1775" s="171"/>
      <c r="I1775" s="172"/>
      <c r="J1775" s="173"/>
      <c r="K1775" s="174"/>
      <c r="L1775" s="175"/>
      <c r="O1775" s="53"/>
      <c r="P1775" s="53"/>
      <c r="Q1775" s="53"/>
      <c r="R1775" s="370"/>
    </row>
    <row r="1776" spans="1:18" ht="40" customHeight="1" x14ac:dyDescent="0.35">
      <c r="A1776" s="281"/>
      <c r="B1776" s="308"/>
      <c r="C1776" s="168"/>
      <c r="D1776" s="301"/>
      <c r="E1776" s="169"/>
      <c r="F1776" s="170"/>
      <c r="G1776" s="362"/>
      <c r="H1776" s="171"/>
      <c r="I1776" s="172"/>
      <c r="J1776" s="173"/>
      <c r="K1776" s="174"/>
      <c r="L1776" s="175"/>
      <c r="O1776" s="53"/>
      <c r="P1776" s="53"/>
      <c r="Q1776" s="53"/>
      <c r="R1776" s="370"/>
    </row>
    <row r="1777" spans="1:18" ht="40" customHeight="1" x14ac:dyDescent="0.35">
      <c r="A1777" s="281"/>
      <c r="B1777" s="308"/>
      <c r="C1777" s="168"/>
      <c r="D1777" s="301"/>
      <c r="E1777" s="169"/>
      <c r="F1777" s="170"/>
      <c r="G1777" s="362"/>
      <c r="H1777" s="171"/>
      <c r="I1777" s="172"/>
      <c r="J1777" s="173"/>
      <c r="K1777" s="174"/>
      <c r="L1777" s="175"/>
      <c r="O1777" s="53"/>
      <c r="P1777" s="53"/>
      <c r="Q1777" s="53"/>
      <c r="R1777" s="370"/>
    </row>
    <row r="1778" spans="1:18" ht="40" customHeight="1" x14ac:dyDescent="0.35">
      <c r="A1778" s="281"/>
      <c r="B1778" s="308"/>
      <c r="C1778" s="168"/>
      <c r="D1778" s="301"/>
      <c r="E1778" s="169"/>
      <c r="F1778" s="170"/>
      <c r="G1778" s="362"/>
      <c r="H1778" s="171"/>
      <c r="I1778" s="172"/>
      <c r="J1778" s="173"/>
      <c r="K1778" s="174"/>
      <c r="L1778" s="175"/>
      <c r="O1778" s="53"/>
      <c r="P1778" s="53"/>
      <c r="Q1778" s="53"/>
      <c r="R1778" s="370"/>
    </row>
    <row r="1779" spans="1:18" ht="40" customHeight="1" x14ac:dyDescent="0.35">
      <c r="A1779" s="281"/>
      <c r="B1779" s="308"/>
      <c r="C1779" s="168"/>
      <c r="D1779" s="301"/>
      <c r="E1779" s="169"/>
      <c r="F1779" s="170"/>
      <c r="G1779" s="362"/>
      <c r="H1779" s="171"/>
      <c r="I1779" s="172"/>
      <c r="J1779" s="173"/>
      <c r="K1779" s="174"/>
      <c r="L1779" s="175"/>
      <c r="O1779" s="53"/>
      <c r="P1779" s="53"/>
      <c r="Q1779" s="53"/>
      <c r="R1779" s="370"/>
    </row>
    <row r="1780" spans="1:18" ht="40" customHeight="1" x14ac:dyDescent="0.35">
      <c r="A1780" s="281"/>
      <c r="B1780" s="308"/>
      <c r="C1780" s="168"/>
      <c r="D1780" s="301"/>
      <c r="E1780" s="169"/>
      <c r="F1780" s="170"/>
      <c r="G1780" s="362"/>
      <c r="H1780" s="171"/>
      <c r="I1780" s="172"/>
      <c r="J1780" s="173"/>
      <c r="K1780" s="174"/>
      <c r="L1780" s="175"/>
      <c r="O1780" s="53"/>
      <c r="P1780" s="53"/>
      <c r="Q1780" s="53"/>
      <c r="R1780" s="370"/>
    </row>
    <row r="1781" spans="1:18" ht="40" customHeight="1" x14ac:dyDescent="0.35">
      <c r="A1781" s="281"/>
      <c r="B1781" s="308"/>
      <c r="C1781" s="168"/>
      <c r="D1781" s="301"/>
      <c r="E1781" s="169"/>
      <c r="F1781" s="170"/>
      <c r="G1781" s="362"/>
      <c r="H1781" s="171"/>
      <c r="I1781" s="172"/>
      <c r="J1781" s="173"/>
      <c r="K1781" s="174"/>
      <c r="L1781" s="175"/>
      <c r="O1781" s="53"/>
      <c r="P1781" s="53"/>
      <c r="Q1781" s="53"/>
      <c r="R1781" s="370"/>
    </row>
    <row r="1782" spans="1:18" ht="40" customHeight="1" x14ac:dyDescent="0.35">
      <c r="A1782" s="281"/>
      <c r="B1782" s="308"/>
      <c r="C1782" s="168"/>
      <c r="D1782" s="301"/>
      <c r="E1782" s="169"/>
      <c r="F1782" s="170"/>
      <c r="G1782" s="362"/>
      <c r="H1782" s="171"/>
      <c r="I1782" s="172"/>
      <c r="J1782" s="173"/>
      <c r="K1782" s="174"/>
      <c r="L1782" s="175"/>
      <c r="O1782" s="53"/>
      <c r="P1782" s="53"/>
      <c r="Q1782" s="53"/>
      <c r="R1782" s="370"/>
    </row>
    <row r="1783" spans="1:18" ht="40" customHeight="1" x14ac:dyDescent="0.35">
      <c r="A1783" s="281"/>
      <c r="B1783" s="308"/>
      <c r="C1783" s="168"/>
      <c r="D1783" s="301"/>
      <c r="E1783" s="169"/>
      <c r="F1783" s="170"/>
      <c r="G1783" s="362"/>
      <c r="H1783" s="171"/>
      <c r="I1783" s="172"/>
      <c r="J1783" s="173"/>
      <c r="K1783" s="174"/>
      <c r="L1783" s="175"/>
      <c r="O1783" s="53"/>
      <c r="P1783" s="53"/>
      <c r="Q1783" s="53"/>
      <c r="R1783" s="370"/>
    </row>
    <row r="1784" spans="1:18" ht="40" customHeight="1" x14ac:dyDescent="0.35">
      <c r="A1784" s="281"/>
      <c r="B1784" s="308"/>
      <c r="C1784" s="168"/>
      <c r="D1784" s="301"/>
      <c r="E1784" s="169"/>
      <c r="F1784" s="170"/>
      <c r="G1784" s="362"/>
      <c r="H1784" s="171"/>
      <c r="I1784" s="172"/>
      <c r="J1784" s="173"/>
      <c r="K1784" s="174"/>
      <c r="L1784" s="175"/>
      <c r="O1784" s="53"/>
      <c r="P1784" s="53"/>
      <c r="Q1784" s="53"/>
      <c r="R1784" s="370"/>
    </row>
    <row r="1785" spans="1:18" ht="40" customHeight="1" x14ac:dyDescent="0.35">
      <c r="A1785" s="281"/>
      <c r="B1785" s="308"/>
      <c r="C1785" s="168"/>
      <c r="D1785" s="301"/>
      <c r="E1785" s="169"/>
      <c r="F1785" s="170"/>
      <c r="G1785" s="362"/>
      <c r="H1785" s="171"/>
      <c r="I1785" s="172"/>
      <c r="J1785" s="173"/>
      <c r="K1785" s="174"/>
      <c r="L1785" s="175"/>
      <c r="O1785" s="53"/>
      <c r="P1785" s="53"/>
      <c r="Q1785" s="53"/>
      <c r="R1785" s="370"/>
    </row>
    <row r="1786" spans="1:18" ht="40" customHeight="1" x14ac:dyDescent="0.35">
      <c r="A1786" s="281"/>
      <c r="B1786" s="308"/>
      <c r="C1786" s="168"/>
      <c r="D1786" s="301"/>
      <c r="E1786" s="169"/>
      <c r="F1786" s="170"/>
      <c r="G1786" s="362"/>
      <c r="H1786" s="171"/>
      <c r="I1786" s="172"/>
      <c r="J1786" s="173"/>
      <c r="K1786" s="174"/>
      <c r="L1786" s="175"/>
      <c r="O1786" s="53"/>
      <c r="P1786" s="53"/>
      <c r="Q1786" s="53"/>
      <c r="R1786" s="370"/>
    </row>
    <row r="1787" spans="1:18" ht="40" customHeight="1" x14ac:dyDescent="0.35">
      <c r="A1787" s="281"/>
      <c r="B1787" s="308"/>
      <c r="C1787" s="168"/>
      <c r="D1787" s="301"/>
      <c r="E1787" s="169"/>
      <c r="F1787" s="170"/>
      <c r="G1787" s="362"/>
      <c r="H1787" s="171"/>
      <c r="I1787" s="172"/>
      <c r="J1787" s="173"/>
      <c r="K1787" s="174"/>
      <c r="L1787" s="175"/>
      <c r="O1787" s="53"/>
      <c r="P1787" s="53"/>
      <c r="Q1787" s="53"/>
      <c r="R1787" s="370"/>
    </row>
    <row r="1788" spans="1:18" ht="40" customHeight="1" x14ac:dyDescent="0.35">
      <c r="A1788" s="281"/>
      <c r="B1788" s="308"/>
      <c r="C1788" s="168"/>
      <c r="D1788" s="301"/>
      <c r="E1788" s="169"/>
      <c r="F1788" s="170"/>
      <c r="G1788" s="362"/>
      <c r="H1788" s="171"/>
      <c r="I1788" s="172"/>
      <c r="J1788" s="173"/>
      <c r="K1788" s="174"/>
      <c r="L1788" s="175"/>
      <c r="O1788" s="53"/>
      <c r="P1788" s="53"/>
      <c r="Q1788" s="53"/>
      <c r="R1788" s="370"/>
    </row>
    <row r="1789" spans="1:18" ht="40" customHeight="1" x14ac:dyDescent="0.35">
      <c r="A1789" s="281"/>
      <c r="B1789" s="308"/>
      <c r="C1789" s="168"/>
      <c r="D1789" s="301"/>
      <c r="E1789" s="169"/>
      <c r="F1789" s="170"/>
      <c r="G1789" s="362"/>
      <c r="H1789" s="171"/>
      <c r="I1789" s="172"/>
      <c r="J1789" s="173"/>
      <c r="K1789" s="174"/>
      <c r="L1789" s="175"/>
      <c r="O1789" s="53"/>
      <c r="P1789" s="53"/>
      <c r="Q1789" s="53"/>
      <c r="R1789" s="370"/>
    </row>
    <row r="1790" spans="1:18" ht="40" customHeight="1" x14ac:dyDescent="0.35">
      <c r="A1790" s="281"/>
      <c r="B1790" s="308"/>
      <c r="C1790" s="168"/>
      <c r="D1790" s="301"/>
      <c r="E1790" s="169"/>
      <c r="F1790" s="170"/>
      <c r="G1790" s="362"/>
      <c r="H1790" s="171"/>
      <c r="I1790" s="172"/>
      <c r="J1790" s="173"/>
      <c r="K1790" s="174"/>
      <c r="L1790" s="175"/>
      <c r="O1790" s="53"/>
      <c r="P1790" s="53"/>
      <c r="Q1790" s="53"/>
      <c r="R1790" s="370"/>
    </row>
    <row r="1791" spans="1:18" ht="40" customHeight="1" x14ac:dyDescent="0.35">
      <c r="A1791" s="281"/>
      <c r="B1791" s="308"/>
      <c r="C1791" s="168"/>
      <c r="D1791" s="301"/>
      <c r="E1791" s="169"/>
      <c r="F1791" s="170"/>
      <c r="G1791" s="362"/>
      <c r="H1791" s="171"/>
      <c r="I1791" s="172"/>
      <c r="J1791" s="173"/>
      <c r="K1791" s="174"/>
      <c r="L1791" s="175"/>
      <c r="O1791" s="53"/>
      <c r="P1791" s="53"/>
      <c r="Q1791" s="53"/>
      <c r="R1791" s="370"/>
    </row>
    <row r="1792" spans="1:18" ht="40" customHeight="1" x14ac:dyDescent="0.35">
      <c r="A1792" s="281"/>
      <c r="B1792" s="308"/>
      <c r="C1792" s="168"/>
      <c r="D1792" s="301"/>
      <c r="E1792" s="169"/>
      <c r="F1792" s="170"/>
      <c r="G1792" s="362"/>
      <c r="H1792" s="171"/>
      <c r="I1792" s="172"/>
      <c r="J1792" s="173"/>
      <c r="K1792" s="174"/>
      <c r="L1792" s="175"/>
      <c r="O1792" s="53"/>
      <c r="P1792" s="53"/>
      <c r="Q1792" s="53"/>
      <c r="R1792" s="370"/>
    </row>
    <row r="1793" spans="1:18" ht="40" customHeight="1" x14ac:dyDescent="0.35">
      <c r="A1793" s="281"/>
      <c r="B1793" s="308"/>
      <c r="C1793" s="168"/>
      <c r="D1793" s="301"/>
      <c r="E1793" s="169"/>
      <c r="F1793" s="170"/>
      <c r="G1793" s="362"/>
      <c r="H1793" s="171"/>
      <c r="I1793" s="172"/>
      <c r="J1793" s="173"/>
      <c r="K1793" s="174"/>
      <c r="L1793" s="175"/>
      <c r="O1793" s="53"/>
      <c r="P1793" s="53"/>
      <c r="Q1793" s="53"/>
      <c r="R1793" s="370"/>
    </row>
    <row r="1794" spans="1:18" ht="40" customHeight="1" x14ac:dyDescent="0.35">
      <c r="A1794" s="281"/>
      <c r="B1794" s="308"/>
      <c r="C1794" s="168"/>
      <c r="D1794" s="301"/>
      <c r="E1794" s="169"/>
      <c r="F1794" s="170"/>
      <c r="G1794" s="362"/>
      <c r="H1794" s="171"/>
      <c r="I1794" s="172"/>
      <c r="J1794" s="173"/>
      <c r="K1794" s="174"/>
      <c r="L1794" s="175"/>
      <c r="O1794" s="53"/>
      <c r="P1794" s="53"/>
      <c r="Q1794" s="53"/>
      <c r="R1794" s="370"/>
    </row>
    <row r="1795" spans="1:18" ht="40" customHeight="1" x14ac:dyDescent="0.35">
      <c r="A1795" s="281"/>
      <c r="B1795" s="308"/>
      <c r="C1795" s="168"/>
      <c r="D1795" s="301"/>
      <c r="E1795" s="169"/>
      <c r="F1795" s="170"/>
      <c r="G1795" s="362"/>
      <c r="H1795" s="171"/>
      <c r="I1795" s="172"/>
      <c r="J1795" s="173"/>
      <c r="K1795" s="174"/>
      <c r="L1795" s="175"/>
      <c r="O1795" s="53"/>
      <c r="P1795" s="53"/>
      <c r="Q1795" s="53"/>
      <c r="R1795" s="370"/>
    </row>
    <row r="1796" spans="1:18" ht="40" customHeight="1" x14ac:dyDescent="0.35">
      <c r="A1796" s="281"/>
      <c r="B1796" s="308"/>
      <c r="C1796" s="168"/>
      <c r="D1796" s="301"/>
      <c r="E1796" s="169"/>
      <c r="F1796" s="170"/>
      <c r="G1796" s="362"/>
      <c r="H1796" s="171"/>
      <c r="I1796" s="172"/>
      <c r="J1796" s="173"/>
      <c r="K1796" s="174"/>
      <c r="L1796" s="175"/>
      <c r="O1796" s="53"/>
      <c r="P1796" s="53"/>
      <c r="Q1796" s="53"/>
      <c r="R1796" s="370"/>
    </row>
    <row r="1797" spans="1:18" ht="40" customHeight="1" x14ac:dyDescent="0.35">
      <c r="A1797" s="281"/>
      <c r="B1797" s="308"/>
      <c r="C1797" s="168"/>
      <c r="D1797" s="301"/>
      <c r="E1797" s="169"/>
      <c r="F1797" s="170"/>
      <c r="G1797" s="362"/>
      <c r="H1797" s="171"/>
      <c r="I1797" s="172"/>
      <c r="J1797" s="173"/>
      <c r="K1797" s="174"/>
      <c r="L1797" s="175"/>
      <c r="O1797" s="53"/>
      <c r="P1797" s="53"/>
      <c r="Q1797" s="53"/>
      <c r="R1797" s="370"/>
    </row>
    <row r="1798" spans="1:18" ht="40" customHeight="1" x14ac:dyDescent="0.35">
      <c r="A1798" s="281"/>
      <c r="B1798" s="308"/>
      <c r="C1798" s="168"/>
      <c r="D1798" s="301"/>
      <c r="E1798" s="169"/>
      <c r="F1798" s="170"/>
      <c r="G1798" s="362"/>
      <c r="H1798" s="171"/>
      <c r="I1798" s="172"/>
      <c r="J1798" s="173"/>
      <c r="K1798" s="174"/>
      <c r="L1798" s="175"/>
      <c r="O1798" s="53"/>
      <c r="P1798" s="53"/>
      <c r="Q1798" s="53"/>
      <c r="R1798" s="370"/>
    </row>
    <row r="1799" spans="1:18" ht="40" customHeight="1" x14ac:dyDescent="0.35">
      <c r="A1799" s="281"/>
      <c r="B1799" s="308"/>
      <c r="C1799" s="168"/>
      <c r="D1799" s="301"/>
      <c r="E1799" s="169"/>
      <c r="F1799" s="170"/>
      <c r="G1799" s="362"/>
      <c r="H1799" s="171"/>
      <c r="I1799" s="172"/>
      <c r="J1799" s="173"/>
      <c r="K1799" s="174"/>
      <c r="L1799" s="175"/>
      <c r="O1799" s="53"/>
      <c r="P1799" s="53"/>
      <c r="Q1799" s="53"/>
      <c r="R1799" s="370"/>
    </row>
    <row r="1800" spans="1:18" ht="40" customHeight="1" x14ac:dyDescent="0.35">
      <c r="A1800" s="281"/>
      <c r="B1800" s="308"/>
      <c r="C1800" s="168"/>
      <c r="D1800" s="301"/>
      <c r="E1800" s="169"/>
      <c r="F1800" s="170"/>
      <c r="G1800" s="362"/>
      <c r="H1800" s="171"/>
      <c r="I1800" s="172"/>
      <c r="J1800" s="173"/>
      <c r="K1800" s="174"/>
      <c r="L1800" s="175"/>
      <c r="O1800" s="53"/>
      <c r="P1800" s="53"/>
      <c r="Q1800" s="53"/>
      <c r="R1800" s="370"/>
    </row>
    <row r="1801" spans="1:18" ht="40" customHeight="1" x14ac:dyDescent="0.35">
      <c r="A1801" s="281"/>
      <c r="B1801" s="308"/>
      <c r="C1801" s="168"/>
      <c r="D1801" s="301"/>
      <c r="E1801" s="169"/>
      <c r="F1801" s="170"/>
      <c r="G1801" s="362"/>
      <c r="H1801" s="171"/>
      <c r="I1801" s="172"/>
      <c r="J1801" s="173"/>
      <c r="K1801" s="174"/>
      <c r="L1801" s="175"/>
      <c r="O1801" s="53"/>
      <c r="P1801" s="53"/>
      <c r="Q1801" s="53"/>
      <c r="R1801" s="370"/>
    </row>
    <row r="1802" spans="1:18" ht="40" customHeight="1" x14ac:dyDescent="0.35">
      <c r="A1802" s="281"/>
      <c r="B1802" s="308"/>
      <c r="C1802" s="168"/>
      <c r="D1802" s="301"/>
      <c r="E1802" s="169"/>
      <c r="F1802" s="170"/>
      <c r="G1802" s="362"/>
      <c r="H1802" s="171"/>
      <c r="I1802" s="172"/>
      <c r="J1802" s="173"/>
      <c r="K1802" s="174"/>
      <c r="L1802" s="175"/>
      <c r="O1802" s="53"/>
      <c r="P1802" s="53"/>
      <c r="Q1802" s="53"/>
      <c r="R1802" s="370"/>
    </row>
    <row r="1803" spans="1:18" ht="40" customHeight="1" x14ac:dyDescent="0.35">
      <c r="A1803" s="281"/>
      <c r="B1803" s="308"/>
      <c r="C1803" s="168"/>
      <c r="D1803" s="301"/>
      <c r="E1803" s="169"/>
      <c r="F1803" s="170"/>
      <c r="G1803" s="362"/>
      <c r="H1803" s="171"/>
      <c r="I1803" s="172"/>
      <c r="J1803" s="173"/>
      <c r="K1803" s="174"/>
      <c r="L1803" s="175"/>
      <c r="O1803" s="53"/>
      <c r="P1803" s="53"/>
      <c r="Q1803" s="53"/>
      <c r="R1803" s="370"/>
    </row>
    <row r="1804" spans="1:18" ht="40" customHeight="1" x14ac:dyDescent="0.35">
      <c r="A1804" s="281"/>
      <c r="B1804" s="308"/>
      <c r="C1804" s="168"/>
      <c r="D1804" s="301"/>
      <c r="E1804" s="169"/>
      <c r="F1804" s="170"/>
      <c r="G1804" s="362"/>
      <c r="H1804" s="171"/>
      <c r="I1804" s="172"/>
      <c r="J1804" s="173"/>
      <c r="K1804" s="174"/>
      <c r="L1804" s="175"/>
      <c r="O1804" s="53"/>
      <c r="P1804" s="53"/>
      <c r="Q1804" s="53"/>
      <c r="R1804" s="370"/>
    </row>
    <row r="1805" spans="1:18" ht="40" customHeight="1" x14ac:dyDescent="0.35">
      <c r="A1805" s="281"/>
      <c r="B1805" s="308"/>
      <c r="C1805" s="168"/>
      <c r="D1805" s="301"/>
      <c r="E1805" s="169"/>
      <c r="F1805" s="170"/>
      <c r="G1805" s="362"/>
      <c r="H1805" s="171"/>
      <c r="I1805" s="172"/>
      <c r="J1805" s="173"/>
      <c r="K1805" s="174"/>
      <c r="L1805" s="175"/>
      <c r="O1805" s="53"/>
      <c r="P1805" s="53"/>
      <c r="Q1805" s="53"/>
      <c r="R1805" s="370"/>
    </row>
    <row r="1806" spans="1:18" ht="40" customHeight="1" x14ac:dyDescent="0.35">
      <c r="A1806" s="281"/>
      <c r="B1806" s="308"/>
      <c r="C1806" s="168"/>
      <c r="D1806" s="301"/>
      <c r="E1806" s="169"/>
      <c r="F1806" s="170"/>
      <c r="G1806" s="362"/>
      <c r="H1806" s="171"/>
      <c r="I1806" s="172"/>
      <c r="J1806" s="173"/>
      <c r="K1806" s="174"/>
      <c r="L1806" s="175"/>
      <c r="O1806" s="53"/>
      <c r="P1806" s="53"/>
      <c r="Q1806" s="53"/>
      <c r="R1806" s="370"/>
    </row>
    <row r="1807" spans="1:18" ht="40" customHeight="1" x14ac:dyDescent="0.35">
      <c r="A1807" s="281"/>
      <c r="B1807" s="308"/>
      <c r="C1807" s="168"/>
      <c r="D1807" s="301"/>
      <c r="E1807" s="169"/>
      <c r="F1807" s="170"/>
      <c r="G1807" s="362"/>
      <c r="H1807" s="171"/>
      <c r="I1807" s="172"/>
      <c r="J1807" s="173"/>
      <c r="K1807" s="174"/>
      <c r="L1807" s="175"/>
      <c r="O1807" s="53"/>
      <c r="P1807" s="53"/>
      <c r="Q1807" s="53"/>
      <c r="R1807" s="370"/>
    </row>
    <row r="1808" spans="1:18" ht="40" customHeight="1" x14ac:dyDescent="0.35">
      <c r="A1808" s="281"/>
      <c r="B1808" s="308"/>
      <c r="C1808" s="168"/>
      <c r="D1808" s="301"/>
      <c r="E1808" s="169"/>
      <c r="F1808" s="170"/>
      <c r="G1808" s="362"/>
      <c r="H1808" s="171"/>
      <c r="I1808" s="172"/>
      <c r="J1808" s="173"/>
      <c r="K1808" s="174"/>
      <c r="L1808" s="175"/>
      <c r="O1808" s="53"/>
      <c r="P1808" s="53"/>
      <c r="Q1808" s="53"/>
      <c r="R1808" s="370"/>
    </row>
    <row r="1809" spans="1:18" ht="40" customHeight="1" x14ac:dyDescent="0.35">
      <c r="A1809" s="281"/>
      <c r="B1809" s="308"/>
      <c r="C1809" s="168"/>
      <c r="D1809" s="301"/>
      <c r="E1809" s="169"/>
      <c r="F1809" s="170"/>
      <c r="G1809" s="362"/>
      <c r="H1809" s="171"/>
      <c r="I1809" s="172"/>
      <c r="J1809" s="173"/>
      <c r="K1809" s="174"/>
      <c r="L1809" s="175"/>
      <c r="O1809" s="53"/>
      <c r="P1809" s="53"/>
      <c r="Q1809" s="53"/>
      <c r="R1809" s="370"/>
    </row>
    <row r="1810" spans="1:18" ht="40" customHeight="1" x14ac:dyDescent="0.35">
      <c r="A1810" s="281"/>
      <c r="B1810" s="308"/>
      <c r="C1810" s="168"/>
      <c r="D1810" s="301"/>
      <c r="E1810" s="169"/>
      <c r="F1810" s="170"/>
      <c r="G1810" s="362"/>
      <c r="H1810" s="171"/>
      <c r="I1810" s="172"/>
      <c r="J1810" s="173"/>
      <c r="K1810" s="174"/>
      <c r="L1810" s="175"/>
      <c r="O1810" s="53"/>
      <c r="P1810" s="53"/>
      <c r="Q1810" s="53"/>
      <c r="R1810" s="370"/>
    </row>
    <row r="1811" spans="1:18" ht="40" customHeight="1" x14ac:dyDescent="0.35">
      <c r="A1811" s="281"/>
      <c r="B1811" s="308"/>
      <c r="C1811" s="168"/>
      <c r="D1811" s="301"/>
      <c r="E1811" s="169"/>
      <c r="F1811" s="170"/>
      <c r="G1811" s="362"/>
      <c r="H1811" s="171"/>
      <c r="I1811" s="172"/>
      <c r="J1811" s="173"/>
      <c r="K1811" s="174"/>
      <c r="L1811" s="175"/>
      <c r="O1811" s="53"/>
      <c r="P1811" s="53"/>
      <c r="Q1811" s="53"/>
      <c r="R1811" s="370"/>
    </row>
    <row r="1812" spans="1:18" ht="40" customHeight="1" x14ac:dyDescent="0.35">
      <c r="A1812" s="281"/>
      <c r="B1812" s="308"/>
      <c r="C1812" s="168"/>
      <c r="D1812" s="301"/>
      <c r="E1812" s="169"/>
      <c r="F1812" s="170"/>
      <c r="G1812" s="362"/>
      <c r="H1812" s="171"/>
      <c r="I1812" s="172"/>
      <c r="J1812" s="173"/>
      <c r="K1812" s="174"/>
      <c r="L1812" s="175"/>
      <c r="O1812" s="53"/>
      <c r="P1812" s="53"/>
      <c r="Q1812" s="53"/>
      <c r="R1812" s="370"/>
    </row>
    <row r="1813" spans="1:18" ht="40" customHeight="1" x14ac:dyDescent="0.35">
      <c r="A1813" s="281"/>
      <c r="B1813" s="308"/>
      <c r="C1813" s="168"/>
      <c r="D1813" s="301"/>
      <c r="E1813" s="169"/>
      <c r="F1813" s="170"/>
      <c r="G1813" s="362"/>
      <c r="H1813" s="171"/>
      <c r="I1813" s="172"/>
      <c r="J1813" s="173"/>
      <c r="K1813" s="174"/>
      <c r="L1813" s="175"/>
      <c r="O1813" s="53"/>
      <c r="P1813" s="53"/>
      <c r="Q1813" s="53"/>
      <c r="R1813" s="370"/>
    </row>
    <row r="1814" spans="1:18" ht="40" customHeight="1" x14ac:dyDescent="0.35">
      <c r="A1814" s="281"/>
      <c r="B1814" s="308"/>
      <c r="C1814" s="168"/>
      <c r="D1814" s="301"/>
      <c r="E1814" s="169"/>
      <c r="F1814" s="170"/>
      <c r="G1814" s="362"/>
      <c r="H1814" s="171"/>
      <c r="I1814" s="172"/>
      <c r="J1814" s="173"/>
      <c r="K1814" s="174"/>
      <c r="L1814" s="175"/>
      <c r="O1814" s="53"/>
      <c r="P1814" s="53"/>
      <c r="Q1814" s="53"/>
      <c r="R1814" s="370"/>
    </row>
    <row r="1815" spans="1:18" ht="40" customHeight="1" x14ac:dyDescent="0.35">
      <c r="A1815" s="281"/>
      <c r="B1815" s="308"/>
      <c r="C1815" s="168"/>
      <c r="D1815" s="301"/>
      <c r="E1815" s="169"/>
      <c r="F1815" s="170"/>
      <c r="G1815" s="362"/>
      <c r="H1815" s="171"/>
      <c r="I1815" s="172"/>
      <c r="J1815" s="173"/>
      <c r="K1815" s="174"/>
      <c r="L1815" s="175"/>
      <c r="O1815" s="53"/>
      <c r="P1815" s="53"/>
      <c r="Q1815" s="53"/>
      <c r="R1815" s="370"/>
    </row>
    <row r="1816" spans="1:18" ht="40" customHeight="1" x14ac:dyDescent="0.35">
      <c r="A1816" s="281"/>
      <c r="B1816" s="308"/>
      <c r="C1816" s="168"/>
      <c r="D1816" s="301"/>
      <c r="E1816" s="169"/>
      <c r="F1816" s="170"/>
      <c r="G1816" s="362"/>
      <c r="H1816" s="171"/>
      <c r="I1816" s="172"/>
      <c r="J1816" s="173"/>
      <c r="K1816" s="174"/>
      <c r="L1816" s="175"/>
      <c r="O1816" s="53"/>
      <c r="P1816" s="53"/>
      <c r="Q1816" s="53"/>
      <c r="R1816" s="370"/>
    </row>
    <row r="1817" spans="1:18" ht="40" customHeight="1" x14ac:dyDescent="0.35">
      <c r="A1817" s="281"/>
      <c r="B1817" s="308"/>
      <c r="C1817" s="168"/>
      <c r="D1817" s="301"/>
      <c r="E1817" s="169"/>
      <c r="F1817" s="170"/>
      <c r="G1817" s="362"/>
      <c r="H1817" s="171"/>
      <c r="I1817" s="172"/>
      <c r="J1817" s="173"/>
      <c r="K1817" s="174"/>
      <c r="L1817" s="175"/>
      <c r="O1817" s="53"/>
      <c r="P1817" s="53"/>
      <c r="Q1817" s="53"/>
      <c r="R1817" s="370"/>
    </row>
    <row r="1818" spans="1:18" ht="40" customHeight="1" x14ac:dyDescent="0.35">
      <c r="A1818" s="281"/>
      <c r="B1818" s="308"/>
      <c r="C1818" s="168"/>
      <c r="D1818" s="301"/>
      <c r="E1818" s="169"/>
      <c r="F1818" s="170"/>
      <c r="G1818" s="362"/>
      <c r="H1818" s="171"/>
      <c r="I1818" s="172"/>
      <c r="J1818" s="173"/>
      <c r="K1818" s="174"/>
      <c r="L1818" s="175"/>
      <c r="O1818" s="53"/>
      <c r="P1818" s="53"/>
      <c r="Q1818" s="53"/>
      <c r="R1818" s="370"/>
    </row>
    <row r="1819" spans="1:18" ht="40" customHeight="1" x14ac:dyDescent="0.35">
      <c r="A1819" s="281"/>
      <c r="B1819" s="308"/>
      <c r="C1819" s="168"/>
      <c r="D1819" s="301"/>
      <c r="E1819" s="169"/>
      <c r="F1819" s="170"/>
      <c r="G1819" s="362"/>
      <c r="H1819" s="171"/>
      <c r="I1819" s="172"/>
      <c r="J1819" s="173"/>
      <c r="K1819" s="174"/>
      <c r="L1819" s="175"/>
      <c r="O1819" s="53"/>
      <c r="P1819" s="53"/>
      <c r="Q1819" s="53"/>
      <c r="R1819" s="370"/>
    </row>
    <row r="1820" spans="1:18" ht="40" customHeight="1" x14ac:dyDescent="0.35">
      <c r="A1820" s="281"/>
      <c r="B1820" s="308"/>
      <c r="C1820" s="168"/>
      <c r="D1820" s="301"/>
      <c r="E1820" s="169"/>
      <c r="F1820" s="170"/>
      <c r="G1820" s="362"/>
      <c r="H1820" s="171"/>
      <c r="I1820" s="172"/>
      <c r="J1820" s="173"/>
      <c r="K1820" s="174"/>
      <c r="L1820" s="175"/>
      <c r="O1820" s="53"/>
      <c r="P1820" s="53"/>
      <c r="Q1820" s="53"/>
      <c r="R1820" s="370"/>
    </row>
    <row r="1821" spans="1:18" ht="40" customHeight="1" x14ac:dyDescent="0.35">
      <c r="A1821" s="281"/>
      <c r="B1821" s="308"/>
      <c r="C1821" s="168"/>
      <c r="D1821" s="301"/>
      <c r="E1821" s="169"/>
      <c r="F1821" s="170"/>
      <c r="G1821" s="362"/>
      <c r="H1821" s="171"/>
      <c r="I1821" s="172"/>
      <c r="J1821" s="173"/>
      <c r="K1821" s="174"/>
      <c r="L1821" s="175"/>
      <c r="O1821" s="53"/>
      <c r="P1821" s="53"/>
      <c r="Q1821" s="53"/>
      <c r="R1821" s="370"/>
    </row>
    <row r="1822" spans="1:18" ht="40" customHeight="1" x14ac:dyDescent="0.35">
      <c r="A1822" s="281"/>
      <c r="B1822" s="308"/>
      <c r="C1822" s="168"/>
      <c r="D1822" s="301"/>
      <c r="E1822" s="169"/>
      <c r="F1822" s="170"/>
      <c r="G1822" s="362"/>
      <c r="H1822" s="171"/>
      <c r="I1822" s="172"/>
      <c r="J1822" s="173"/>
      <c r="K1822" s="174"/>
      <c r="L1822" s="175"/>
      <c r="O1822" s="53"/>
      <c r="P1822" s="53"/>
      <c r="Q1822" s="53"/>
      <c r="R1822" s="370"/>
    </row>
    <row r="1823" spans="1:18" ht="40" customHeight="1" x14ac:dyDescent="0.35">
      <c r="A1823" s="281"/>
      <c r="B1823" s="308"/>
      <c r="C1823" s="168"/>
      <c r="D1823" s="301"/>
      <c r="E1823" s="169"/>
      <c r="F1823" s="170"/>
      <c r="G1823" s="362"/>
      <c r="H1823" s="171"/>
      <c r="I1823" s="172"/>
      <c r="J1823" s="173"/>
      <c r="K1823" s="174"/>
      <c r="L1823" s="175"/>
      <c r="O1823" s="53"/>
      <c r="P1823" s="53"/>
      <c r="Q1823" s="53"/>
      <c r="R1823" s="370"/>
    </row>
    <row r="1824" spans="1:18" ht="40" customHeight="1" x14ac:dyDescent="0.35">
      <c r="A1824" s="281"/>
      <c r="B1824" s="308"/>
      <c r="C1824" s="168"/>
      <c r="D1824" s="301"/>
      <c r="E1824" s="169"/>
      <c r="F1824" s="170"/>
      <c r="G1824" s="362"/>
      <c r="H1824" s="171"/>
      <c r="I1824" s="172"/>
      <c r="J1824" s="173"/>
      <c r="K1824" s="174"/>
      <c r="L1824" s="175"/>
      <c r="O1824" s="53"/>
      <c r="P1824" s="53"/>
      <c r="Q1824" s="53"/>
      <c r="R1824" s="370"/>
    </row>
    <row r="1825" spans="1:18" ht="40" customHeight="1" x14ac:dyDescent="0.35">
      <c r="A1825" s="281"/>
      <c r="B1825" s="308"/>
      <c r="C1825" s="168"/>
      <c r="D1825" s="301"/>
      <c r="E1825" s="169"/>
      <c r="F1825" s="170"/>
      <c r="G1825" s="362"/>
      <c r="H1825" s="171"/>
      <c r="I1825" s="172"/>
      <c r="J1825" s="173"/>
      <c r="K1825" s="174"/>
      <c r="L1825" s="175"/>
      <c r="O1825" s="53"/>
      <c r="P1825" s="53"/>
      <c r="Q1825" s="53"/>
      <c r="R1825" s="370"/>
    </row>
    <row r="1826" spans="1:18" ht="40" customHeight="1" x14ac:dyDescent="0.35">
      <c r="A1826" s="281"/>
      <c r="B1826" s="308"/>
      <c r="C1826" s="168"/>
      <c r="D1826" s="301"/>
      <c r="E1826" s="169"/>
      <c r="F1826" s="170"/>
      <c r="G1826" s="362"/>
      <c r="H1826" s="171"/>
      <c r="I1826" s="172"/>
      <c r="J1826" s="173"/>
      <c r="K1826" s="174"/>
      <c r="L1826" s="175"/>
      <c r="O1826" s="53"/>
      <c r="P1826" s="53"/>
      <c r="Q1826" s="53"/>
      <c r="R1826" s="370"/>
    </row>
    <row r="1827" spans="1:18" ht="40" customHeight="1" x14ac:dyDescent="0.35">
      <c r="A1827" s="281"/>
      <c r="B1827" s="308"/>
      <c r="C1827" s="168"/>
      <c r="D1827" s="301"/>
      <c r="E1827" s="169"/>
      <c r="F1827" s="170"/>
      <c r="G1827" s="362"/>
      <c r="H1827" s="171"/>
      <c r="I1827" s="172"/>
      <c r="J1827" s="173"/>
      <c r="K1827" s="174"/>
      <c r="L1827" s="175"/>
      <c r="O1827" s="53"/>
      <c r="P1827" s="53"/>
      <c r="Q1827" s="53"/>
      <c r="R1827" s="370"/>
    </row>
    <row r="1828" spans="1:18" ht="40" customHeight="1" x14ac:dyDescent="0.35">
      <c r="A1828" s="281"/>
      <c r="B1828" s="308"/>
      <c r="C1828" s="168"/>
      <c r="D1828" s="301"/>
      <c r="E1828" s="169"/>
      <c r="F1828" s="170"/>
      <c r="G1828" s="362"/>
      <c r="H1828" s="171"/>
      <c r="I1828" s="172"/>
      <c r="J1828" s="173"/>
      <c r="K1828" s="174"/>
      <c r="L1828" s="175"/>
      <c r="O1828" s="53"/>
      <c r="P1828" s="53"/>
      <c r="Q1828" s="53"/>
      <c r="R1828" s="370"/>
    </row>
    <row r="1829" spans="1:18" ht="40" customHeight="1" x14ac:dyDescent="0.35">
      <c r="A1829" s="281"/>
      <c r="B1829" s="308"/>
      <c r="C1829" s="168"/>
      <c r="D1829" s="301"/>
      <c r="E1829" s="169"/>
      <c r="F1829" s="170"/>
      <c r="G1829" s="362"/>
      <c r="H1829" s="171"/>
      <c r="I1829" s="172"/>
      <c r="J1829" s="173"/>
      <c r="K1829" s="174"/>
      <c r="L1829" s="175"/>
      <c r="O1829" s="53"/>
      <c r="P1829" s="53"/>
      <c r="Q1829" s="53"/>
      <c r="R1829" s="370"/>
    </row>
    <row r="1830" spans="1:18" ht="40" customHeight="1" x14ac:dyDescent="0.35">
      <c r="A1830" s="281"/>
      <c r="B1830" s="308"/>
      <c r="C1830" s="168"/>
      <c r="D1830" s="301"/>
      <c r="E1830" s="169"/>
      <c r="F1830" s="170"/>
      <c r="G1830" s="362"/>
      <c r="H1830" s="171"/>
      <c r="I1830" s="172"/>
      <c r="J1830" s="173"/>
      <c r="K1830" s="174"/>
      <c r="L1830" s="175"/>
      <c r="O1830" s="53"/>
      <c r="P1830" s="53"/>
      <c r="Q1830" s="53"/>
      <c r="R1830" s="370"/>
    </row>
    <row r="1831" spans="1:18" ht="40" customHeight="1" x14ac:dyDescent="0.35">
      <c r="A1831" s="281"/>
      <c r="B1831" s="308"/>
      <c r="C1831" s="168"/>
      <c r="D1831" s="301"/>
      <c r="E1831" s="169"/>
      <c r="F1831" s="170"/>
      <c r="G1831" s="362"/>
      <c r="H1831" s="171"/>
      <c r="I1831" s="172"/>
      <c r="J1831" s="173"/>
      <c r="K1831" s="174"/>
      <c r="L1831" s="175"/>
      <c r="O1831" s="53"/>
      <c r="P1831" s="53"/>
      <c r="Q1831" s="53"/>
      <c r="R1831" s="370"/>
    </row>
    <row r="1832" spans="1:18" ht="40" customHeight="1" x14ac:dyDescent="0.35">
      <c r="A1832" s="281"/>
      <c r="B1832" s="308"/>
      <c r="C1832" s="168"/>
      <c r="D1832" s="301"/>
      <c r="E1832" s="169"/>
      <c r="F1832" s="170"/>
      <c r="G1832" s="362"/>
      <c r="H1832" s="171"/>
      <c r="I1832" s="172"/>
      <c r="J1832" s="173"/>
      <c r="K1832" s="174"/>
      <c r="L1832" s="175"/>
      <c r="O1832" s="53"/>
      <c r="P1832" s="53"/>
      <c r="Q1832" s="53"/>
      <c r="R1832" s="370"/>
    </row>
    <row r="1833" spans="1:18" ht="40" customHeight="1" x14ac:dyDescent="0.35">
      <c r="A1833" s="281"/>
      <c r="B1833" s="308"/>
      <c r="C1833" s="168"/>
      <c r="D1833" s="301"/>
      <c r="E1833" s="169"/>
      <c r="F1833" s="170"/>
      <c r="G1833" s="362"/>
      <c r="H1833" s="171"/>
      <c r="I1833" s="172"/>
      <c r="J1833" s="173"/>
      <c r="K1833" s="174"/>
      <c r="L1833" s="175"/>
      <c r="O1833" s="53"/>
      <c r="P1833" s="53"/>
      <c r="Q1833" s="53"/>
      <c r="R1833" s="370"/>
    </row>
    <row r="1834" spans="1:18" ht="40" customHeight="1" x14ac:dyDescent="0.35">
      <c r="A1834" s="281"/>
      <c r="B1834" s="308"/>
      <c r="C1834" s="168"/>
      <c r="D1834" s="301"/>
      <c r="E1834" s="169"/>
      <c r="F1834" s="170"/>
      <c r="G1834" s="362"/>
      <c r="H1834" s="171"/>
      <c r="I1834" s="172"/>
      <c r="J1834" s="173"/>
      <c r="K1834" s="174"/>
      <c r="L1834" s="175"/>
      <c r="O1834" s="53"/>
      <c r="P1834" s="53"/>
      <c r="Q1834" s="53"/>
      <c r="R1834" s="370"/>
    </row>
    <row r="1835" spans="1:18" ht="40" customHeight="1" x14ac:dyDescent="0.35">
      <c r="A1835" s="281"/>
      <c r="B1835" s="308"/>
      <c r="C1835" s="168"/>
      <c r="D1835" s="301"/>
      <c r="E1835" s="169"/>
      <c r="F1835" s="170"/>
      <c r="G1835" s="362"/>
      <c r="H1835" s="171"/>
      <c r="I1835" s="172"/>
      <c r="J1835" s="173"/>
      <c r="K1835" s="174"/>
      <c r="L1835" s="175"/>
      <c r="O1835" s="53"/>
      <c r="P1835" s="53"/>
      <c r="Q1835" s="53"/>
      <c r="R1835" s="370"/>
    </row>
    <row r="1836" spans="1:18" ht="40" customHeight="1" x14ac:dyDescent="0.35">
      <c r="A1836" s="281"/>
      <c r="B1836" s="308"/>
      <c r="C1836" s="168"/>
      <c r="D1836" s="301"/>
      <c r="E1836" s="169"/>
      <c r="F1836" s="170"/>
      <c r="G1836" s="362"/>
      <c r="H1836" s="171"/>
      <c r="I1836" s="172"/>
      <c r="J1836" s="173"/>
      <c r="K1836" s="174"/>
      <c r="L1836" s="175"/>
      <c r="O1836" s="53"/>
      <c r="P1836" s="53"/>
      <c r="Q1836" s="53"/>
      <c r="R1836" s="370"/>
    </row>
    <row r="1837" spans="1:18" ht="40" customHeight="1" x14ac:dyDescent="0.35">
      <c r="A1837" s="281"/>
      <c r="B1837" s="308"/>
      <c r="C1837" s="168"/>
      <c r="D1837" s="301"/>
      <c r="E1837" s="169"/>
      <c r="F1837" s="170"/>
      <c r="G1837" s="362"/>
      <c r="H1837" s="171"/>
      <c r="I1837" s="172"/>
      <c r="J1837" s="173"/>
      <c r="K1837" s="174"/>
      <c r="L1837" s="175"/>
      <c r="O1837" s="53"/>
      <c r="P1837" s="53"/>
      <c r="Q1837" s="53"/>
      <c r="R1837" s="370"/>
    </row>
    <row r="1838" spans="1:18" ht="40" customHeight="1" x14ac:dyDescent="0.35">
      <c r="A1838" s="281"/>
      <c r="B1838" s="308"/>
      <c r="C1838" s="168"/>
      <c r="D1838" s="301"/>
      <c r="E1838" s="169"/>
      <c r="F1838" s="170"/>
      <c r="G1838" s="362"/>
      <c r="H1838" s="171"/>
      <c r="I1838" s="172"/>
      <c r="J1838" s="173"/>
      <c r="K1838" s="174"/>
      <c r="L1838" s="175"/>
      <c r="O1838" s="53"/>
      <c r="P1838" s="53"/>
      <c r="Q1838" s="53"/>
      <c r="R1838" s="370"/>
    </row>
    <row r="1839" spans="1:18" ht="40" customHeight="1" x14ac:dyDescent="0.35">
      <c r="A1839" s="281"/>
      <c r="B1839" s="308"/>
      <c r="C1839" s="168"/>
      <c r="D1839" s="301"/>
      <c r="E1839" s="169"/>
      <c r="F1839" s="170"/>
      <c r="G1839" s="362"/>
      <c r="H1839" s="171"/>
      <c r="I1839" s="172"/>
      <c r="J1839" s="173"/>
      <c r="K1839" s="174"/>
      <c r="L1839" s="175"/>
      <c r="O1839" s="53"/>
      <c r="P1839" s="53"/>
      <c r="Q1839" s="53"/>
      <c r="R1839" s="370"/>
    </row>
    <row r="1840" spans="1:18" ht="40" customHeight="1" x14ac:dyDescent="0.35">
      <c r="A1840" s="281"/>
      <c r="B1840" s="308"/>
      <c r="C1840" s="168"/>
      <c r="D1840" s="301"/>
      <c r="E1840" s="169"/>
      <c r="F1840" s="170"/>
      <c r="G1840" s="362"/>
      <c r="H1840" s="171"/>
      <c r="I1840" s="172"/>
      <c r="J1840" s="173"/>
      <c r="K1840" s="174"/>
      <c r="L1840" s="175"/>
      <c r="O1840" s="53"/>
      <c r="P1840" s="53"/>
      <c r="Q1840" s="53"/>
      <c r="R1840" s="370"/>
    </row>
    <row r="1841" spans="1:18" ht="40" customHeight="1" x14ac:dyDescent="0.35">
      <c r="A1841" s="281"/>
      <c r="B1841" s="308"/>
      <c r="C1841" s="168"/>
      <c r="D1841" s="301"/>
      <c r="E1841" s="169"/>
      <c r="F1841" s="170"/>
      <c r="G1841" s="362"/>
      <c r="H1841" s="171"/>
      <c r="I1841" s="172"/>
      <c r="J1841" s="173"/>
      <c r="K1841" s="174"/>
      <c r="L1841" s="175"/>
      <c r="O1841" s="53"/>
      <c r="P1841" s="53"/>
      <c r="Q1841" s="53"/>
      <c r="R1841" s="370"/>
    </row>
    <row r="1842" spans="1:18" ht="40" customHeight="1" x14ac:dyDescent="0.35">
      <c r="A1842" s="281"/>
      <c r="B1842" s="308"/>
      <c r="C1842" s="168"/>
      <c r="D1842" s="301"/>
      <c r="E1842" s="169"/>
      <c r="F1842" s="170"/>
      <c r="G1842" s="362"/>
      <c r="H1842" s="171"/>
      <c r="I1842" s="172"/>
      <c r="J1842" s="173"/>
      <c r="K1842" s="174"/>
      <c r="L1842" s="175"/>
      <c r="O1842" s="53"/>
      <c r="P1842" s="53"/>
      <c r="Q1842" s="53"/>
      <c r="R1842" s="370"/>
    </row>
    <row r="1843" spans="1:18" ht="40" customHeight="1" x14ac:dyDescent="0.35">
      <c r="A1843" s="281"/>
      <c r="B1843" s="308"/>
      <c r="C1843" s="168"/>
      <c r="D1843" s="301"/>
      <c r="E1843" s="169"/>
      <c r="F1843" s="170"/>
      <c r="G1843" s="362"/>
      <c r="H1843" s="171"/>
      <c r="I1843" s="172"/>
      <c r="J1843" s="173"/>
      <c r="K1843" s="174"/>
      <c r="L1843" s="175"/>
      <c r="O1843" s="53"/>
      <c r="P1843" s="53"/>
      <c r="Q1843" s="53"/>
      <c r="R1843" s="370"/>
    </row>
    <row r="1844" spans="1:18" ht="40" customHeight="1" x14ac:dyDescent="0.35">
      <c r="A1844" s="281"/>
      <c r="B1844" s="308"/>
      <c r="C1844" s="168"/>
      <c r="D1844" s="301"/>
      <c r="E1844" s="169"/>
      <c r="F1844" s="170"/>
      <c r="G1844" s="362"/>
      <c r="H1844" s="171"/>
      <c r="I1844" s="172"/>
      <c r="J1844" s="173"/>
      <c r="K1844" s="174"/>
      <c r="L1844" s="175"/>
      <c r="O1844" s="53"/>
      <c r="P1844" s="53"/>
      <c r="Q1844" s="53"/>
      <c r="R1844" s="370"/>
    </row>
    <row r="1845" spans="1:18" ht="40" customHeight="1" x14ac:dyDescent="0.35">
      <c r="A1845" s="281"/>
      <c r="B1845" s="308"/>
      <c r="C1845" s="168"/>
      <c r="D1845" s="301"/>
      <c r="E1845" s="169"/>
      <c r="F1845" s="170"/>
      <c r="G1845" s="362"/>
      <c r="H1845" s="171"/>
      <c r="I1845" s="172"/>
      <c r="J1845" s="173"/>
      <c r="K1845" s="174"/>
      <c r="L1845" s="175"/>
      <c r="O1845" s="53"/>
      <c r="P1845" s="53"/>
      <c r="Q1845" s="53"/>
      <c r="R1845" s="370"/>
    </row>
    <row r="1846" spans="1:18" ht="40" customHeight="1" x14ac:dyDescent="0.35">
      <c r="A1846" s="281"/>
      <c r="B1846" s="308"/>
      <c r="C1846" s="168"/>
      <c r="D1846" s="301"/>
      <c r="E1846" s="169"/>
      <c r="F1846" s="170"/>
      <c r="G1846" s="362"/>
      <c r="H1846" s="171"/>
      <c r="I1846" s="172"/>
      <c r="J1846" s="173"/>
      <c r="K1846" s="174"/>
      <c r="L1846" s="175"/>
      <c r="O1846" s="53"/>
      <c r="P1846" s="53"/>
      <c r="Q1846" s="53"/>
      <c r="R1846" s="370"/>
    </row>
    <row r="1847" spans="1:18" ht="40" customHeight="1" x14ac:dyDescent="0.35">
      <c r="A1847" s="281"/>
      <c r="B1847" s="308"/>
      <c r="C1847" s="168"/>
      <c r="D1847" s="301"/>
      <c r="E1847" s="169"/>
      <c r="F1847" s="170"/>
      <c r="G1847" s="362"/>
      <c r="H1847" s="171"/>
      <c r="I1847" s="172"/>
      <c r="J1847" s="173"/>
      <c r="K1847" s="174"/>
      <c r="L1847" s="175"/>
      <c r="O1847" s="53"/>
      <c r="P1847" s="53"/>
      <c r="Q1847" s="53"/>
      <c r="R1847" s="370"/>
    </row>
    <row r="1848" spans="1:18" ht="40" customHeight="1" x14ac:dyDescent="0.35">
      <c r="A1848" s="281"/>
      <c r="B1848" s="308"/>
      <c r="C1848" s="168"/>
      <c r="D1848" s="301"/>
      <c r="E1848" s="169"/>
      <c r="F1848" s="170"/>
      <c r="G1848" s="362"/>
      <c r="H1848" s="171"/>
      <c r="I1848" s="172"/>
      <c r="J1848" s="173"/>
      <c r="K1848" s="174"/>
      <c r="L1848" s="175"/>
      <c r="O1848" s="53"/>
      <c r="P1848" s="53"/>
      <c r="Q1848" s="53"/>
      <c r="R1848" s="370"/>
    </row>
    <row r="1849" spans="1:18" ht="40" customHeight="1" x14ac:dyDescent="0.35">
      <c r="A1849" s="281"/>
      <c r="B1849" s="308"/>
      <c r="C1849" s="168"/>
      <c r="D1849" s="301"/>
      <c r="E1849" s="169"/>
      <c r="F1849" s="170"/>
      <c r="G1849" s="362"/>
      <c r="H1849" s="171"/>
      <c r="I1849" s="172"/>
      <c r="J1849" s="173"/>
      <c r="K1849" s="174"/>
      <c r="L1849" s="175"/>
      <c r="O1849" s="53"/>
      <c r="P1849" s="53"/>
      <c r="Q1849" s="53"/>
      <c r="R1849" s="370"/>
    </row>
    <row r="1850" spans="1:18" ht="40" customHeight="1" x14ac:dyDescent="0.35">
      <c r="A1850" s="281"/>
      <c r="B1850" s="308"/>
      <c r="C1850" s="168"/>
      <c r="D1850" s="301"/>
      <c r="E1850" s="169"/>
      <c r="F1850" s="170"/>
      <c r="G1850" s="362"/>
      <c r="H1850" s="171"/>
      <c r="I1850" s="172"/>
      <c r="J1850" s="173"/>
      <c r="K1850" s="174"/>
      <c r="L1850" s="175"/>
      <c r="O1850" s="53"/>
      <c r="P1850" s="53"/>
      <c r="Q1850" s="53"/>
      <c r="R1850" s="370"/>
    </row>
    <row r="1851" spans="1:18" ht="40" customHeight="1" x14ac:dyDescent="0.35">
      <c r="A1851" s="281"/>
      <c r="B1851" s="308"/>
      <c r="C1851" s="168"/>
      <c r="D1851" s="301"/>
      <c r="E1851" s="169"/>
      <c r="F1851" s="170"/>
      <c r="G1851" s="362"/>
      <c r="H1851" s="171"/>
      <c r="I1851" s="172"/>
      <c r="J1851" s="173"/>
      <c r="K1851" s="174"/>
      <c r="L1851" s="175"/>
      <c r="O1851" s="53"/>
      <c r="P1851" s="53"/>
      <c r="Q1851" s="53"/>
      <c r="R1851" s="370"/>
    </row>
    <row r="1852" spans="1:18" ht="40" customHeight="1" x14ac:dyDescent="0.35">
      <c r="A1852" s="281"/>
      <c r="B1852" s="308"/>
      <c r="C1852" s="168"/>
      <c r="D1852" s="301"/>
      <c r="E1852" s="169"/>
      <c r="F1852" s="170"/>
      <c r="G1852" s="362"/>
      <c r="H1852" s="171"/>
      <c r="I1852" s="172"/>
      <c r="J1852" s="173"/>
      <c r="K1852" s="174"/>
      <c r="L1852" s="175"/>
      <c r="O1852" s="53"/>
      <c r="P1852" s="53"/>
      <c r="Q1852" s="53"/>
      <c r="R1852" s="370"/>
    </row>
    <row r="1853" spans="1:18" ht="40" customHeight="1" x14ac:dyDescent="0.35">
      <c r="A1853" s="281"/>
      <c r="B1853" s="308"/>
      <c r="C1853" s="168"/>
      <c r="D1853" s="301"/>
      <c r="E1853" s="169"/>
      <c r="F1853" s="170"/>
      <c r="G1853" s="362"/>
      <c r="H1853" s="171"/>
      <c r="I1853" s="172"/>
      <c r="J1853" s="173"/>
      <c r="K1853" s="174"/>
      <c r="L1853" s="175"/>
      <c r="O1853" s="53"/>
      <c r="P1853" s="53"/>
      <c r="Q1853" s="53"/>
      <c r="R1853" s="370"/>
    </row>
    <row r="1854" spans="1:18" ht="40" customHeight="1" x14ac:dyDescent="0.35">
      <c r="A1854" s="281"/>
      <c r="B1854" s="308"/>
      <c r="C1854" s="168"/>
      <c r="D1854" s="301"/>
      <c r="E1854" s="169"/>
      <c r="F1854" s="170"/>
      <c r="G1854" s="362"/>
      <c r="H1854" s="171"/>
      <c r="I1854" s="172"/>
      <c r="J1854" s="173"/>
      <c r="K1854" s="174"/>
      <c r="L1854" s="175"/>
      <c r="O1854" s="53"/>
      <c r="P1854" s="53"/>
      <c r="Q1854" s="53"/>
      <c r="R1854" s="370"/>
    </row>
    <row r="1855" spans="1:18" ht="40" customHeight="1" x14ac:dyDescent="0.35">
      <c r="A1855" s="281"/>
      <c r="B1855" s="308"/>
      <c r="C1855" s="168"/>
      <c r="D1855" s="301"/>
      <c r="E1855" s="169"/>
      <c r="F1855" s="170"/>
      <c r="G1855" s="362"/>
      <c r="H1855" s="171"/>
      <c r="I1855" s="172"/>
      <c r="J1855" s="173"/>
      <c r="K1855" s="174"/>
      <c r="L1855" s="175"/>
      <c r="O1855" s="53"/>
      <c r="P1855" s="53"/>
      <c r="Q1855" s="53"/>
      <c r="R1855" s="370"/>
    </row>
    <row r="1856" spans="1:18" ht="40" customHeight="1" x14ac:dyDescent="0.35">
      <c r="A1856" s="281"/>
      <c r="B1856" s="308"/>
      <c r="C1856" s="168"/>
      <c r="D1856" s="301"/>
      <c r="E1856" s="169"/>
      <c r="F1856" s="170"/>
      <c r="G1856" s="362"/>
      <c r="H1856" s="171"/>
      <c r="I1856" s="172"/>
      <c r="J1856" s="173"/>
      <c r="K1856" s="174"/>
      <c r="L1856" s="175"/>
      <c r="O1856" s="53"/>
      <c r="P1856" s="53"/>
      <c r="Q1856" s="53"/>
      <c r="R1856" s="370"/>
    </row>
    <row r="1857" spans="1:18" ht="40" customHeight="1" x14ac:dyDescent="0.35">
      <c r="A1857" s="281"/>
      <c r="B1857" s="308"/>
      <c r="C1857" s="168"/>
      <c r="D1857" s="301"/>
      <c r="E1857" s="169"/>
      <c r="F1857" s="170"/>
      <c r="G1857" s="362"/>
      <c r="H1857" s="171"/>
      <c r="I1857" s="172"/>
      <c r="J1857" s="173"/>
      <c r="K1857" s="174"/>
      <c r="L1857" s="175"/>
      <c r="O1857" s="53"/>
      <c r="P1857" s="53"/>
      <c r="Q1857" s="53"/>
      <c r="R1857" s="370"/>
    </row>
    <row r="1858" spans="1:18" ht="40" customHeight="1" x14ac:dyDescent="0.35">
      <c r="A1858" s="281"/>
      <c r="B1858" s="308"/>
      <c r="C1858" s="168"/>
      <c r="D1858" s="301"/>
      <c r="E1858" s="169"/>
      <c r="F1858" s="170"/>
      <c r="G1858" s="362"/>
      <c r="H1858" s="171"/>
      <c r="I1858" s="172"/>
      <c r="J1858" s="173"/>
      <c r="K1858" s="174"/>
      <c r="L1858" s="175"/>
      <c r="O1858" s="53"/>
      <c r="P1858" s="53"/>
      <c r="Q1858" s="53"/>
      <c r="R1858" s="370"/>
    </row>
    <row r="1859" spans="1:18" ht="40" customHeight="1" x14ac:dyDescent="0.35">
      <c r="A1859" s="281"/>
      <c r="B1859" s="308"/>
      <c r="C1859" s="168"/>
      <c r="D1859" s="301"/>
      <c r="E1859" s="169"/>
      <c r="F1859" s="170"/>
      <c r="G1859" s="362"/>
      <c r="H1859" s="171"/>
      <c r="I1859" s="172"/>
      <c r="J1859" s="173"/>
      <c r="K1859" s="174"/>
      <c r="L1859" s="175"/>
      <c r="O1859" s="53"/>
      <c r="P1859" s="53"/>
      <c r="Q1859" s="53"/>
      <c r="R1859" s="370"/>
    </row>
    <row r="1860" spans="1:18" ht="40" customHeight="1" x14ac:dyDescent="0.35">
      <c r="A1860" s="281"/>
      <c r="B1860" s="308"/>
      <c r="C1860" s="168"/>
      <c r="D1860" s="301"/>
      <c r="E1860" s="169"/>
      <c r="F1860" s="170"/>
      <c r="G1860" s="362"/>
      <c r="H1860" s="171"/>
      <c r="I1860" s="172"/>
      <c r="J1860" s="173"/>
      <c r="K1860" s="174"/>
      <c r="L1860" s="175"/>
      <c r="O1860" s="53"/>
      <c r="P1860" s="53"/>
      <c r="Q1860" s="53"/>
      <c r="R1860" s="370"/>
    </row>
    <row r="1861" spans="1:18" ht="40" customHeight="1" x14ac:dyDescent="0.35">
      <c r="A1861" s="281"/>
      <c r="B1861" s="308"/>
      <c r="C1861" s="168"/>
      <c r="D1861" s="301"/>
      <c r="E1861" s="169"/>
      <c r="F1861" s="170"/>
      <c r="G1861" s="362"/>
      <c r="H1861" s="171"/>
      <c r="I1861" s="172"/>
      <c r="J1861" s="173"/>
      <c r="K1861" s="174"/>
      <c r="L1861" s="175"/>
      <c r="O1861" s="53"/>
      <c r="P1861" s="53"/>
      <c r="Q1861" s="53"/>
      <c r="R1861" s="370"/>
    </row>
    <row r="1862" spans="1:18" ht="40" customHeight="1" x14ac:dyDescent="0.35">
      <c r="A1862" s="281"/>
      <c r="B1862" s="308"/>
      <c r="C1862" s="168"/>
      <c r="D1862" s="301"/>
      <c r="E1862" s="169"/>
      <c r="F1862" s="170"/>
      <c r="G1862" s="362"/>
      <c r="H1862" s="171"/>
      <c r="I1862" s="172"/>
      <c r="J1862" s="173"/>
      <c r="K1862" s="174"/>
      <c r="L1862" s="175"/>
      <c r="O1862" s="53"/>
      <c r="P1862" s="53"/>
      <c r="Q1862" s="53"/>
      <c r="R1862" s="370"/>
    </row>
    <row r="1863" spans="1:18" ht="40" customHeight="1" x14ac:dyDescent="0.35">
      <c r="A1863" s="281"/>
      <c r="B1863" s="308"/>
      <c r="C1863" s="168"/>
      <c r="D1863" s="301"/>
      <c r="E1863" s="169"/>
      <c r="F1863" s="170"/>
      <c r="G1863" s="362"/>
      <c r="H1863" s="171"/>
      <c r="I1863" s="172"/>
      <c r="J1863" s="173"/>
      <c r="K1863" s="174"/>
      <c r="L1863" s="175"/>
      <c r="O1863" s="53"/>
      <c r="P1863" s="53"/>
      <c r="Q1863" s="53"/>
      <c r="R1863" s="370"/>
    </row>
    <row r="1864" spans="1:18" ht="40" customHeight="1" x14ac:dyDescent="0.35">
      <c r="A1864" s="281"/>
      <c r="B1864" s="308"/>
      <c r="C1864" s="168"/>
      <c r="D1864" s="301"/>
      <c r="E1864" s="169"/>
      <c r="F1864" s="170"/>
      <c r="G1864" s="362"/>
      <c r="H1864" s="171"/>
      <c r="I1864" s="172"/>
      <c r="J1864" s="173"/>
      <c r="K1864" s="174"/>
      <c r="L1864" s="175"/>
      <c r="O1864" s="53"/>
      <c r="P1864" s="53"/>
      <c r="Q1864" s="53"/>
      <c r="R1864" s="370"/>
    </row>
    <row r="1865" spans="1:18" ht="40" customHeight="1" x14ac:dyDescent="0.35">
      <c r="A1865" s="281"/>
      <c r="B1865" s="308"/>
      <c r="C1865" s="168"/>
      <c r="D1865" s="301"/>
      <c r="E1865" s="169"/>
      <c r="F1865" s="170"/>
      <c r="G1865" s="362"/>
      <c r="H1865" s="171"/>
      <c r="I1865" s="172"/>
      <c r="J1865" s="173"/>
      <c r="K1865" s="174"/>
      <c r="L1865" s="175"/>
      <c r="O1865" s="53"/>
      <c r="P1865" s="53"/>
      <c r="Q1865" s="53"/>
      <c r="R1865" s="370"/>
    </row>
    <row r="1866" spans="1:18" ht="40" customHeight="1" x14ac:dyDescent="0.35">
      <c r="A1866" s="281"/>
      <c r="B1866" s="308"/>
      <c r="C1866" s="168"/>
      <c r="D1866" s="301"/>
      <c r="E1866" s="169"/>
      <c r="F1866" s="170"/>
      <c r="G1866" s="362"/>
      <c r="H1866" s="171"/>
      <c r="I1866" s="172"/>
      <c r="J1866" s="173"/>
      <c r="K1866" s="174"/>
      <c r="L1866" s="175"/>
      <c r="O1866" s="53"/>
      <c r="P1866" s="53"/>
      <c r="Q1866" s="53"/>
      <c r="R1866" s="370"/>
    </row>
    <row r="1867" spans="1:18" ht="40" customHeight="1" x14ac:dyDescent="0.35">
      <c r="A1867" s="281"/>
      <c r="B1867" s="308"/>
      <c r="C1867" s="168"/>
      <c r="D1867" s="301"/>
      <c r="E1867" s="169"/>
      <c r="F1867" s="170"/>
      <c r="G1867" s="362"/>
      <c r="H1867" s="171"/>
      <c r="I1867" s="172"/>
      <c r="J1867" s="173"/>
      <c r="K1867" s="174"/>
      <c r="L1867" s="175"/>
      <c r="O1867" s="53"/>
      <c r="P1867" s="53"/>
      <c r="Q1867" s="53"/>
      <c r="R1867" s="370"/>
    </row>
    <row r="1868" spans="1:18" ht="40" customHeight="1" x14ac:dyDescent="0.35">
      <c r="A1868" s="281"/>
      <c r="B1868" s="308"/>
      <c r="C1868" s="168"/>
      <c r="D1868" s="301"/>
      <c r="E1868" s="169"/>
      <c r="F1868" s="170"/>
      <c r="G1868" s="362"/>
      <c r="H1868" s="171"/>
      <c r="I1868" s="172"/>
      <c r="J1868" s="173"/>
      <c r="K1868" s="174"/>
      <c r="L1868" s="175"/>
      <c r="O1868" s="53"/>
      <c r="P1868" s="53"/>
      <c r="Q1868" s="53"/>
      <c r="R1868" s="370"/>
    </row>
    <row r="1869" spans="1:18" ht="40" customHeight="1" x14ac:dyDescent="0.35">
      <c r="A1869" s="281"/>
      <c r="B1869" s="308"/>
      <c r="C1869" s="168"/>
      <c r="D1869" s="301"/>
      <c r="E1869" s="169"/>
      <c r="F1869" s="170"/>
      <c r="G1869" s="362"/>
      <c r="H1869" s="171"/>
      <c r="I1869" s="172"/>
      <c r="J1869" s="173"/>
      <c r="K1869" s="174"/>
      <c r="L1869" s="175"/>
      <c r="O1869" s="53"/>
      <c r="P1869" s="53"/>
      <c r="Q1869" s="53"/>
      <c r="R1869" s="370"/>
    </row>
    <row r="1870" spans="1:18" ht="40" customHeight="1" x14ac:dyDescent="0.35">
      <c r="A1870" s="281"/>
      <c r="B1870" s="308"/>
      <c r="C1870" s="168"/>
      <c r="D1870" s="301"/>
      <c r="E1870" s="169"/>
      <c r="F1870" s="170"/>
      <c r="G1870" s="362"/>
      <c r="H1870" s="171"/>
      <c r="I1870" s="172"/>
      <c r="J1870" s="173"/>
      <c r="K1870" s="174"/>
      <c r="L1870" s="175"/>
      <c r="O1870" s="53"/>
      <c r="P1870" s="53"/>
      <c r="Q1870" s="53"/>
      <c r="R1870" s="370"/>
    </row>
    <row r="1871" spans="1:18" ht="40" customHeight="1" x14ac:dyDescent="0.35">
      <c r="A1871" s="281"/>
      <c r="B1871" s="308"/>
      <c r="C1871" s="168"/>
      <c r="D1871" s="301"/>
      <c r="E1871" s="169"/>
      <c r="F1871" s="170"/>
      <c r="G1871" s="362"/>
      <c r="H1871" s="171"/>
      <c r="I1871" s="172"/>
      <c r="J1871" s="173"/>
      <c r="K1871" s="174"/>
      <c r="L1871" s="175"/>
      <c r="O1871" s="53"/>
      <c r="P1871" s="53"/>
      <c r="Q1871" s="53"/>
      <c r="R1871" s="370"/>
    </row>
    <row r="1872" spans="1:18" ht="40" customHeight="1" x14ac:dyDescent="0.35">
      <c r="A1872" s="281"/>
      <c r="B1872" s="308"/>
      <c r="C1872" s="168"/>
      <c r="D1872" s="301"/>
      <c r="E1872" s="169"/>
      <c r="F1872" s="170"/>
      <c r="G1872" s="362"/>
      <c r="H1872" s="171"/>
      <c r="I1872" s="172"/>
      <c r="J1872" s="173"/>
      <c r="K1872" s="174"/>
      <c r="L1872" s="175"/>
      <c r="O1872" s="53"/>
      <c r="P1872" s="53"/>
      <c r="Q1872" s="53"/>
      <c r="R1872" s="370"/>
    </row>
    <row r="1873" spans="1:18" ht="40" customHeight="1" x14ac:dyDescent="0.35">
      <c r="A1873" s="281"/>
      <c r="B1873" s="308"/>
      <c r="C1873" s="168"/>
      <c r="D1873" s="301"/>
      <c r="E1873" s="169"/>
      <c r="F1873" s="170"/>
      <c r="G1873" s="362"/>
      <c r="H1873" s="171"/>
      <c r="I1873" s="172"/>
      <c r="J1873" s="173"/>
      <c r="K1873" s="174"/>
      <c r="L1873" s="175"/>
      <c r="O1873" s="53"/>
      <c r="P1873" s="53"/>
      <c r="Q1873" s="53"/>
      <c r="R1873" s="370"/>
    </row>
    <row r="1874" spans="1:18" ht="40" customHeight="1" x14ac:dyDescent="0.35">
      <c r="A1874" s="281"/>
      <c r="B1874" s="308"/>
      <c r="C1874" s="168"/>
      <c r="D1874" s="301"/>
      <c r="E1874" s="169"/>
      <c r="F1874" s="170"/>
      <c r="G1874" s="362"/>
      <c r="H1874" s="171"/>
      <c r="I1874" s="172"/>
      <c r="J1874" s="173"/>
      <c r="K1874" s="174"/>
      <c r="L1874" s="175"/>
      <c r="O1874" s="53"/>
      <c r="P1874" s="53"/>
      <c r="Q1874" s="53"/>
      <c r="R1874" s="370"/>
    </row>
    <row r="1875" spans="1:18" ht="40" customHeight="1" x14ac:dyDescent="0.35">
      <c r="A1875" s="281"/>
      <c r="B1875" s="308"/>
      <c r="C1875" s="168"/>
      <c r="D1875" s="301"/>
      <c r="E1875" s="169"/>
      <c r="F1875" s="170"/>
      <c r="G1875" s="362"/>
      <c r="H1875" s="171"/>
      <c r="I1875" s="172"/>
      <c r="J1875" s="173"/>
      <c r="K1875" s="174"/>
      <c r="L1875" s="175"/>
      <c r="O1875" s="53"/>
      <c r="P1875" s="53"/>
      <c r="Q1875" s="53"/>
      <c r="R1875" s="370"/>
    </row>
    <row r="1876" spans="1:18" ht="40" customHeight="1" x14ac:dyDescent="0.35">
      <c r="A1876" s="281"/>
      <c r="B1876" s="308"/>
      <c r="C1876" s="168"/>
      <c r="D1876" s="301"/>
      <c r="E1876" s="169"/>
      <c r="F1876" s="170"/>
      <c r="G1876" s="362"/>
      <c r="H1876" s="171"/>
      <c r="I1876" s="172"/>
      <c r="J1876" s="173"/>
      <c r="K1876" s="174"/>
      <c r="L1876" s="175"/>
      <c r="O1876" s="53"/>
      <c r="P1876" s="53"/>
      <c r="Q1876" s="53"/>
      <c r="R1876" s="370"/>
    </row>
    <row r="1877" spans="1:18" ht="40" customHeight="1" x14ac:dyDescent="0.35">
      <c r="A1877" s="281"/>
      <c r="B1877" s="308"/>
      <c r="C1877" s="168"/>
      <c r="D1877" s="301"/>
      <c r="E1877" s="169"/>
      <c r="F1877" s="170"/>
      <c r="G1877" s="362"/>
      <c r="H1877" s="171"/>
      <c r="I1877" s="172"/>
      <c r="J1877" s="173"/>
      <c r="K1877" s="174"/>
      <c r="L1877" s="175"/>
      <c r="O1877" s="53"/>
      <c r="P1877" s="53"/>
      <c r="Q1877" s="53"/>
      <c r="R1877" s="370"/>
    </row>
    <row r="1878" spans="1:18" ht="40" customHeight="1" x14ac:dyDescent="0.35">
      <c r="A1878" s="281"/>
      <c r="B1878" s="308"/>
      <c r="C1878" s="168"/>
      <c r="D1878" s="301"/>
      <c r="E1878" s="169"/>
      <c r="F1878" s="170"/>
      <c r="G1878" s="362"/>
      <c r="H1878" s="171"/>
      <c r="I1878" s="172"/>
      <c r="J1878" s="173"/>
      <c r="K1878" s="174"/>
      <c r="L1878" s="175"/>
      <c r="O1878" s="53"/>
      <c r="P1878" s="53"/>
      <c r="Q1878" s="53"/>
      <c r="R1878" s="370"/>
    </row>
    <row r="1879" spans="1:18" ht="40" customHeight="1" x14ac:dyDescent="0.35">
      <c r="A1879" s="281"/>
      <c r="B1879" s="308"/>
      <c r="C1879" s="168"/>
      <c r="D1879" s="301"/>
      <c r="E1879" s="169"/>
      <c r="F1879" s="170"/>
      <c r="G1879" s="362"/>
      <c r="H1879" s="171"/>
      <c r="I1879" s="172"/>
      <c r="J1879" s="173"/>
      <c r="K1879" s="174"/>
      <c r="L1879" s="175"/>
      <c r="O1879" s="53"/>
      <c r="P1879" s="53"/>
      <c r="Q1879" s="53"/>
      <c r="R1879" s="370"/>
    </row>
    <row r="1880" spans="1:18" ht="40" customHeight="1" x14ac:dyDescent="0.35">
      <c r="A1880" s="281"/>
      <c r="B1880" s="308"/>
      <c r="C1880" s="168"/>
      <c r="D1880" s="301"/>
      <c r="E1880" s="169"/>
      <c r="F1880" s="170"/>
      <c r="G1880" s="362"/>
      <c r="H1880" s="171"/>
      <c r="I1880" s="172"/>
      <c r="J1880" s="173"/>
      <c r="K1880" s="174"/>
      <c r="L1880" s="175"/>
      <c r="O1880" s="53"/>
      <c r="P1880" s="53"/>
      <c r="Q1880" s="53"/>
      <c r="R1880" s="370"/>
    </row>
    <row r="1881" spans="1:18" ht="40" customHeight="1" x14ac:dyDescent="0.35">
      <c r="A1881" s="281"/>
      <c r="B1881" s="308"/>
      <c r="C1881" s="168"/>
      <c r="D1881" s="301"/>
      <c r="E1881" s="169"/>
      <c r="F1881" s="170"/>
      <c r="G1881" s="362"/>
      <c r="H1881" s="171"/>
      <c r="I1881" s="172"/>
      <c r="J1881" s="173"/>
      <c r="K1881" s="174"/>
      <c r="L1881" s="175"/>
      <c r="O1881" s="53"/>
      <c r="P1881" s="53"/>
      <c r="Q1881" s="53"/>
      <c r="R1881" s="370"/>
    </row>
    <row r="1882" spans="1:18" ht="40" customHeight="1" x14ac:dyDescent="0.35">
      <c r="A1882" s="281"/>
      <c r="B1882" s="308"/>
      <c r="C1882" s="168"/>
      <c r="D1882" s="301"/>
      <c r="E1882" s="169"/>
      <c r="F1882" s="170"/>
      <c r="G1882" s="362"/>
      <c r="H1882" s="171"/>
      <c r="I1882" s="172"/>
      <c r="J1882" s="173"/>
      <c r="K1882" s="174"/>
      <c r="L1882" s="175"/>
      <c r="O1882" s="53"/>
      <c r="P1882" s="53"/>
      <c r="Q1882" s="53"/>
      <c r="R1882" s="370"/>
    </row>
    <row r="1883" spans="1:18" ht="40" customHeight="1" x14ac:dyDescent="0.35">
      <c r="A1883" s="281"/>
      <c r="B1883" s="308"/>
      <c r="C1883" s="168"/>
      <c r="D1883" s="301"/>
      <c r="E1883" s="169"/>
      <c r="F1883" s="170"/>
      <c r="G1883" s="362"/>
      <c r="H1883" s="171"/>
      <c r="I1883" s="172"/>
      <c r="J1883" s="173"/>
      <c r="K1883" s="174"/>
      <c r="L1883" s="175"/>
      <c r="O1883" s="53"/>
      <c r="P1883" s="53"/>
      <c r="Q1883" s="53"/>
      <c r="R1883" s="370"/>
    </row>
    <row r="1884" spans="1:18" ht="40" customHeight="1" x14ac:dyDescent="0.35">
      <c r="A1884" s="281"/>
      <c r="B1884" s="308"/>
      <c r="C1884" s="168"/>
      <c r="D1884" s="301"/>
      <c r="E1884" s="169"/>
      <c r="F1884" s="170"/>
      <c r="G1884" s="362"/>
      <c r="H1884" s="171"/>
      <c r="I1884" s="172"/>
      <c r="J1884" s="173"/>
      <c r="K1884" s="174"/>
      <c r="L1884" s="175"/>
      <c r="O1884" s="53"/>
      <c r="P1884" s="53"/>
      <c r="Q1884" s="53"/>
      <c r="R1884" s="370"/>
    </row>
    <row r="1885" spans="1:18" ht="40" customHeight="1" x14ac:dyDescent="0.35">
      <c r="A1885" s="281"/>
      <c r="B1885" s="308"/>
      <c r="C1885" s="168"/>
      <c r="D1885" s="301"/>
      <c r="E1885" s="169"/>
      <c r="F1885" s="170"/>
      <c r="G1885" s="362"/>
      <c r="H1885" s="171"/>
      <c r="I1885" s="172"/>
      <c r="J1885" s="173"/>
      <c r="K1885" s="174"/>
      <c r="L1885" s="175"/>
      <c r="O1885" s="53"/>
      <c r="P1885" s="53"/>
      <c r="Q1885" s="53"/>
      <c r="R1885" s="370"/>
    </row>
    <row r="1886" spans="1:18" ht="40" customHeight="1" x14ac:dyDescent="0.35">
      <c r="A1886" s="281"/>
      <c r="B1886" s="308"/>
      <c r="C1886" s="168"/>
      <c r="D1886" s="301"/>
      <c r="E1886" s="169"/>
      <c r="F1886" s="170"/>
      <c r="G1886" s="362"/>
      <c r="H1886" s="171"/>
      <c r="I1886" s="172"/>
      <c r="J1886" s="173"/>
      <c r="K1886" s="174"/>
      <c r="L1886" s="175"/>
      <c r="O1886" s="53"/>
      <c r="P1886" s="53"/>
      <c r="Q1886" s="53"/>
      <c r="R1886" s="370"/>
    </row>
    <row r="1887" spans="1:18" ht="40" customHeight="1" x14ac:dyDescent="0.35">
      <c r="A1887" s="281"/>
      <c r="B1887" s="308"/>
      <c r="C1887" s="168"/>
      <c r="D1887" s="301"/>
      <c r="E1887" s="169"/>
      <c r="F1887" s="170"/>
      <c r="G1887" s="362"/>
      <c r="H1887" s="171"/>
      <c r="I1887" s="172"/>
      <c r="J1887" s="173"/>
      <c r="K1887" s="174"/>
      <c r="L1887" s="175"/>
      <c r="O1887" s="53"/>
      <c r="P1887" s="53"/>
      <c r="Q1887" s="53"/>
      <c r="R1887" s="370"/>
    </row>
    <row r="1888" spans="1:18" ht="40" customHeight="1" x14ac:dyDescent="0.35">
      <c r="A1888" s="281"/>
      <c r="B1888" s="308"/>
      <c r="C1888" s="168"/>
      <c r="D1888" s="301"/>
      <c r="E1888" s="169"/>
      <c r="F1888" s="170"/>
      <c r="G1888" s="362"/>
      <c r="H1888" s="171"/>
      <c r="I1888" s="172"/>
      <c r="J1888" s="173"/>
      <c r="K1888" s="174"/>
      <c r="L1888" s="175"/>
      <c r="O1888" s="53"/>
      <c r="P1888" s="53"/>
      <c r="Q1888" s="53"/>
      <c r="R1888" s="370"/>
    </row>
    <row r="1889" spans="1:18" ht="40" customHeight="1" x14ac:dyDescent="0.35">
      <c r="A1889" s="281"/>
      <c r="B1889" s="308"/>
      <c r="C1889" s="168"/>
      <c r="D1889" s="301"/>
      <c r="E1889" s="169"/>
      <c r="F1889" s="170"/>
      <c r="G1889" s="362"/>
      <c r="H1889" s="171"/>
      <c r="I1889" s="172"/>
      <c r="J1889" s="173"/>
      <c r="K1889" s="174"/>
      <c r="L1889" s="175"/>
      <c r="O1889" s="53"/>
      <c r="P1889" s="53"/>
      <c r="Q1889" s="53"/>
      <c r="R1889" s="370"/>
    </row>
    <row r="1890" spans="1:18" ht="40" customHeight="1" x14ac:dyDescent="0.35">
      <c r="A1890" s="281"/>
      <c r="B1890" s="308"/>
      <c r="C1890" s="168"/>
      <c r="D1890" s="301"/>
      <c r="E1890" s="169"/>
      <c r="F1890" s="170"/>
      <c r="G1890" s="362"/>
      <c r="H1890" s="171"/>
      <c r="I1890" s="172"/>
      <c r="J1890" s="173"/>
      <c r="K1890" s="174"/>
      <c r="L1890" s="175"/>
      <c r="O1890" s="53"/>
      <c r="P1890" s="53"/>
      <c r="Q1890" s="53"/>
      <c r="R1890" s="370"/>
    </row>
    <row r="1891" spans="1:18" ht="40" customHeight="1" x14ac:dyDescent="0.35">
      <c r="A1891" s="281"/>
      <c r="B1891" s="308"/>
      <c r="C1891" s="168"/>
      <c r="D1891" s="301"/>
      <c r="E1891" s="169"/>
      <c r="F1891" s="170"/>
      <c r="G1891" s="362"/>
      <c r="H1891" s="171"/>
      <c r="I1891" s="172"/>
      <c r="J1891" s="173"/>
      <c r="K1891" s="174"/>
      <c r="L1891" s="175"/>
      <c r="O1891" s="53"/>
      <c r="P1891" s="53"/>
      <c r="Q1891" s="53"/>
      <c r="R1891" s="370"/>
    </row>
    <row r="1892" spans="1:18" ht="40" customHeight="1" x14ac:dyDescent="0.35">
      <c r="A1892" s="281"/>
      <c r="B1892" s="308"/>
      <c r="C1892" s="168"/>
      <c r="D1892" s="301"/>
      <c r="E1892" s="169"/>
      <c r="F1892" s="170"/>
      <c r="G1892" s="362"/>
      <c r="H1892" s="171"/>
      <c r="I1892" s="172"/>
      <c r="J1892" s="173"/>
      <c r="K1892" s="174"/>
      <c r="L1892" s="175"/>
      <c r="O1892" s="53"/>
      <c r="P1892" s="53"/>
      <c r="Q1892" s="53"/>
      <c r="R1892" s="370"/>
    </row>
    <row r="1893" spans="1:18" ht="40" customHeight="1" x14ac:dyDescent="0.35">
      <c r="A1893" s="281"/>
      <c r="B1893" s="308"/>
      <c r="C1893" s="168"/>
      <c r="D1893" s="301"/>
      <c r="E1893" s="169"/>
      <c r="F1893" s="170"/>
      <c r="G1893" s="362"/>
      <c r="H1893" s="171"/>
      <c r="I1893" s="172"/>
      <c r="J1893" s="173"/>
      <c r="K1893" s="174"/>
      <c r="L1893" s="175"/>
      <c r="O1893" s="53"/>
      <c r="P1893" s="53"/>
      <c r="Q1893" s="53"/>
      <c r="R1893" s="370"/>
    </row>
    <row r="1894" spans="1:18" ht="40" customHeight="1" x14ac:dyDescent="0.35">
      <c r="A1894" s="281"/>
      <c r="B1894" s="308"/>
      <c r="C1894" s="168"/>
      <c r="D1894" s="301"/>
      <c r="E1894" s="169"/>
      <c r="F1894" s="170"/>
      <c r="G1894" s="362"/>
      <c r="H1894" s="171"/>
      <c r="I1894" s="172"/>
      <c r="J1894" s="173"/>
      <c r="K1894" s="174"/>
      <c r="L1894" s="175"/>
      <c r="O1894" s="53"/>
      <c r="P1894" s="53"/>
      <c r="Q1894" s="53"/>
      <c r="R1894" s="370"/>
    </row>
    <row r="1895" spans="1:18" ht="40" customHeight="1" x14ac:dyDescent="0.35">
      <c r="A1895" s="281"/>
      <c r="B1895" s="308"/>
      <c r="C1895" s="168"/>
      <c r="D1895" s="301"/>
      <c r="E1895" s="169"/>
      <c r="F1895" s="170"/>
      <c r="G1895" s="362"/>
      <c r="H1895" s="171"/>
      <c r="I1895" s="172"/>
      <c r="J1895" s="173"/>
      <c r="K1895" s="174"/>
      <c r="L1895" s="175"/>
      <c r="O1895" s="53"/>
      <c r="P1895" s="53"/>
      <c r="Q1895" s="53"/>
      <c r="R1895" s="370"/>
    </row>
    <row r="1896" spans="1:18" ht="40" customHeight="1" x14ac:dyDescent="0.35">
      <c r="A1896" s="281"/>
      <c r="B1896" s="308"/>
      <c r="C1896" s="168"/>
      <c r="D1896" s="301"/>
      <c r="E1896" s="169"/>
      <c r="F1896" s="170"/>
      <c r="G1896" s="362"/>
      <c r="H1896" s="171"/>
      <c r="I1896" s="172"/>
      <c r="J1896" s="173"/>
      <c r="K1896" s="174"/>
      <c r="L1896" s="175"/>
      <c r="O1896" s="53"/>
      <c r="P1896" s="53"/>
      <c r="Q1896" s="53"/>
      <c r="R1896" s="370"/>
    </row>
    <row r="1897" spans="1:18" ht="40" customHeight="1" x14ac:dyDescent="0.35">
      <c r="A1897" s="281"/>
      <c r="B1897" s="308"/>
      <c r="C1897" s="168"/>
      <c r="D1897" s="301"/>
      <c r="E1897" s="169"/>
      <c r="F1897" s="170"/>
      <c r="G1897" s="362"/>
      <c r="H1897" s="171"/>
      <c r="I1897" s="172"/>
      <c r="J1897" s="173"/>
      <c r="K1897" s="174"/>
      <c r="L1897" s="175"/>
      <c r="O1897" s="53"/>
      <c r="P1897" s="53"/>
      <c r="Q1897" s="53"/>
      <c r="R1897" s="370"/>
    </row>
    <row r="1898" spans="1:18" ht="40" customHeight="1" x14ac:dyDescent="0.35">
      <c r="A1898" s="281"/>
      <c r="B1898" s="308"/>
      <c r="C1898" s="168"/>
      <c r="D1898" s="301"/>
      <c r="E1898" s="169"/>
      <c r="F1898" s="170"/>
      <c r="G1898" s="362"/>
      <c r="H1898" s="171"/>
      <c r="I1898" s="172"/>
      <c r="J1898" s="173"/>
      <c r="K1898" s="174"/>
      <c r="L1898" s="175"/>
      <c r="O1898" s="53"/>
      <c r="P1898" s="53"/>
      <c r="Q1898" s="53"/>
      <c r="R1898" s="370"/>
    </row>
    <row r="1899" spans="1:18" ht="40" customHeight="1" x14ac:dyDescent="0.35">
      <c r="A1899" s="281"/>
      <c r="B1899" s="308"/>
      <c r="C1899" s="168"/>
      <c r="D1899" s="301"/>
      <c r="E1899" s="169"/>
      <c r="F1899" s="170"/>
      <c r="G1899" s="362"/>
      <c r="H1899" s="171"/>
      <c r="I1899" s="172"/>
      <c r="J1899" s="173"/>
      <c r="K1899" s="174"/>
      <c r="L1899" s="175"/>
      <c r="O1899" s="53"/>
      <c r="P1899" s="53"/>
      <c r="Q1899" s="53"/>
      <c r="R1899" s="370"/>
    </row>
    <row r="1900" spans="1:18" ht="40" customHeight="1" x14ac:dyDescent="0.35">
      <c r="A1900" s="281"/>
      <c r="B1900" s="308"/>
      <c r="C1900" s="168"/>
      <c r="D1900" s="301"/>
      <c r="E1900" s="169"/>
      <c r="F1900" s="170"/>
      <c r="G1900" s="362"/>
      <c r="H1900" s="171"/>
      <c r="I1900" s="172"/>
      <c r="J1900" s="173"/>
      <c r="K1900" s="174"/>
      <c r="L1900" s="175"/>
      <c r="O1900" s="53"/>
      <c r="P1900" s="53"/>
      <c r="Q1900" s="53"/>
      <c r="R1900" s="370"/>
    </row>
    <row r="1901" spans="1:18" ht="40" customHeight="1" x14ac:dyDescent="0.35">
      <c r="A1901" s="281"/>
      <c r="B1901" s="308"/>
      <c r="C1901" s="168"/>
      <c r="D1901" s="301"/>
      <c r="E1901" s="169"/>
      <c r="F1901" s="170"/>
      <c r="G1901" s="362"/>
      <c r="H1901" s="171"/>
      <c r="I1901" s="172"/>
      <c r="J1901" s="173"/>
      <c r="K1901" s="174"/>
      <c r="L1901" s="175"/>
      <c r="O1901" s="53"/>
      <c r="P1901" s="53"/>
      <c r="Q1901" s="53"/>
      <c r="R1901" s="370"/>
    </row>
    <row r="1902" spans="1:18" ht="40" customHeight="1" x14ac:dyDescent="0.35">
      <c r="A1902" s="281"/>
      <c r="B1902" s="308"/>
      <c r="C1902" s="168"/>
      <c r="D1902" s="301"/>
      <c r="E1902" s="169"/>
      <c r="F1902" s="170"/>
      <c r="G1902" s="362"/>
      <c r="H1902" s="171"/>
      <c r="I1902" s="172"/>
      <c r="J1902" s="173"/>
      <c r="K1902" s="174"/>
      <c r="L1902" s="175"/>
      <c r="O1902" s="53"/>
      <c r="P1902" s="53"/>
      <c r="Q1902" s="53"/>
      <c r="R1902" s="370"/>
    </row>
    <row r="1903" spans="1:18" ht="40" customHeight="1" x14ac:dyDescent="0.35">
      <c r="A1903" s="281"/>
      <c r="B1903" s="308"/>
      <c r="C1903" s="168"/>
      <c r="D1903" s="301"/>
      <c r="E1903" s="169"/>
      <c r="F1903" s="170"/>
      <c r="G1903" s="362"/>
      <c r="H1903" s="171"/>
      <c r="I1903" s="172"/>
      <c r="J1903" s="173"/>
      <c r="K1903" s="174"/>
      <c r="L1903" s="175"/>
      <c r="O1903" s="53"/>
      <c r="P1903" s="53"/>
      <c r="Q1903" s="53"/>
      <c r="R1903" s="370"/>
    </row>
    <row r="1904" spans="1:18" ht="40" customHeight="1" x14ac:dyDescent="0.35">
      <c r="A1904" s="281"/>
      <c r="B1904" s="308"/>
      <c r="C1904" s="168"/>
      <c r="D1904" s="301"/>
      <c r="E1904" s="169"/>
      <c r="F1904" s="170"/>
      <c r="G1904" s="362"/>
      <c r="H1904" s="171"/>
      <c r="I1904" s="172"/>
      <c r="J1904" s="173"/>
      <c r="K1904" s="174"/>
      <c r="L1904" s="175"/>
      <c r="O1904" s="53"/>
      <c r="P1904" s="53"/>
      <c r="Q1904" s="53"/>
      <c r="R1904" s="370"/>
    </row>
    <row r="1905" spans="1:18" ht="40" customHeight="1" x14ac:dyDescent="0.35">
      <c r="A1905" s="281"/>
      <c r="B1905" s="308"/>
      <c r="C1905" s="168"/>
      <c r="D1905" s="301"/>
      <c r="E1905" s="169"/>
      <c r="F1905" s="170"/>
      <c r="G1905" s="362"/>
      <c r="H1905" s="171"/>
      <c r="I1905" s="172"/>
      <c r="J1905" s="173"/>
      <c r="K1905" s="174"/>
      <c r="L1905" s="175"/>
      <c r="O1905" s="53"/>
      <c r="P1905" s="53"/>
      <c r="Q1905" s="53"/>
      <c r="R1905" s="370"/>
    </row>
    <row r="1906" spans="1:18" ht="40" customHeight="1" x14ac:dyDescent="0.35">
      <c r="A1906" s="281"/>
      <c r="B1906" s="308"/>
      <c r="C1906" s="168"/>
      <c r="D1906" s="301"/>
      <c r="E1906" s="169"/>
      <c r="F1906" s="170"/>
      <c r="G1906" s="362"/>
      <c r="H1906" s="171"/>
      <c r="I1906" s="172"/>
      <c r="J1906" s="173"/>
      <c r="K1906" s="174"/>
      <c r="L1906" s="175"/>
      <c r="O1906" s="53"/>
      <c r="P1906" s="53"/>
      <c r="Q1906" s="53"/>
      <c r="R1906" s="370"/>
    </row>
    <row r="1907" spans="1:18" ht="40" customHeight="1" x14ac:dyDescent="0.35">
      <c r="A1907" s="281"/>
      <c r="B1907" s="308"/>
      <c r="C1907" s="168"/>
      <c r="D1907" s="301"/>
      <c r="E1907" s="169"/>
      <c r="F1907" s="170"/>
      <c r="G1907" s="362"/>
      <c r="H1907" s="171"/>
      <c r="I1907" s="172"/>
      <c r="J1907" s="173"/>
      <c r="K1907" s="174"/>
      <c r="L1907" s="175"/>
      <c r="O1907" s="53"/>
      <c r="P1907" s="53"/>
      <c r="Q1907" s="53"/>
      <c r="R1907" s="370"/>
    </row>
    <row r="1908" spans="1:18" ht="40" customHeight="1" x14ac:dyDescent="0.35">
      <c r="A1908" s="281"/>
      <c r="B1908" s="308"/>
      <c r="C1908" s="168"/>
      <c r="D1908" s="301"/>
      <c r="E1908" s="169"/>
      <c r="F1908" s="170"/>
      <c r="G1908" s="362"/>
      <c r="H1908" s="171"/>
      <c r="I1908" s="172"/>
      <c r="J1908" s="173"/>
      <c r="K1908" s="174"/>
      <c r="L1908" s="175"/>
      <c r="O1908" s="53"/>
      <c r="P1908" s="53"/>
      <c r="Q1908" s="53"/>
      <c r="R1908" s="370"/>
    </row>
    <row r="1909" spans="1:18" ht="40" customHeight="1" x14ac:dyDescent="0.35">
      <c r="A1909" s="281"/>
      <c r="B1909" s="308"/>
      <c r="C1909" s="168"/>
      <c r="D1909" s="301"/>
      <c r="E1909" s="169"/>
      <c r="F1909" s="170"/>
      <c r="G1909" s="362"/>
      <c r="H1909" s="171"/>
      <c r="I1909" s="172"/>
      <c r="J1909" s="173"/>
      <c r="K1909" s="174"/>
      <c r="L1909" s="175"/>
      <c r="O1909" s="53"/>
      <c r="P1909" s="53"/>
      <c r="Q1909" s="53"/>
      <c r="R1909" s="370"/>
    </row>
    <row r="1910" spans="1:18" ht="40" customHeight="1" x14ac:dyDescent="0.35">
      <c r="A1910" s="281"/>
      <c r="B1910" s="308"/>
      <c r="C1910" s="168"/>
      <c r="D1910" s="301"/>
      <c r="E1910" s="169"/>
      <c r="F1910" s="170"/>
      <c r="G1910" s="362"/>
      <c r="H1910" s="171"/>
      <c r="I1910" s="172"/>
      <c r="J1910" s="173"/>
      <c r="K1910" s="174"/>
      <c r="L1910" s="175"/>
      <c r="O1910" s="53"/>
      <c r="P1910" s="53"/>
      <c r="Q1910" s="53"/>
      <c r="R1910" s="370"/>
    </row>
    <row r="1911" spans="1:18" ht="40" customHeight="1" x14ac:dyDescent="0.35">
      <c r="A1911" s="281"/>
      <c r="B1911" s="308"/>
      <c r="C1911" s="168"/>
      <c r="D1911" s="301"/>
      <c r="E1911" s="169"/>
      <c r="F1911" s="170"/>
      <c r="G1911" s="362"/>
      <c r="H1911" s="171"/>
      <c r="I1911" s="172"/>
      <c r="J1911" s="173"/>
      <c r="K1911" s="174"/>
      <c r="L1911" s="175"/>
      <c r="O1911" s="53"/>
      <c r="P1911" s="53"/>
      <c r="Q1911" s="53"/>
      <c r="R1911" s="370"/>
    </row>
    <row r="1912" spans="1:18" ht="40" customHeight="1" x14ac:dyDescent="0.35">
      <c r="A1912" s="281"/>
      <c r="B1912" s="308"/>
      <c r="C1912" s="168"/>
      <c r="D1912" s="301"/>
      <c r="E1912" s="169"/>
      <c r="F1912" s="170"/>
      <c r="G1912" s="362"/>
      <c r="H1912" s="171"/>
      <c r="I1912" s="172"/>
      <c r="J1912" s="173"/>
      <c r="K1912" s="174"/>
      <c r="L1912" s="175"/>
      <c r="O1912" s="53"/>
      <c r="P1912" s="53"/>
      <c r="Q1912" s="53"/>
      <c r="R1912" s="370"/>
    </row>
    <row r="1913" spans="1:18" ht="40" customHeight="1" x14ac:dyDescent="0.35">
      <c r="A1913" s="281"/>
      <c r="B1913" s="308"/>
      <c r="C1913" s="168"/>
      <c r="D1913" s="301"/>
      <c r="E1913" s="169"/>
      <c r="F1913" s="170"/>
      <c r="G1913" s="362"/>
      <c r="H1913" s="171"/>
      <c r="I1913" s="172"/>
      <c r="J1913" s="173"/>
      <c r="K1913" s="174"/>
      <c r="L1913" s="175"/>
      <c r="O1913" s="53"/>
      <c r="P1913" s="53"/>
      <c r="Q1913" s="53"/>
      <c r="R1913" s="370"/>
    </row>
    <row r="1914" spans="1:18" ht="40" customHeight="1" x14ac:dyDescent="0.35">
      <c r="A1914" s="281"/>
      <c r="B1914" s="308"/>
      <c r="C1914" s="168"/>
      <c r="D1914" s="301"/>
      <c r="E1914" s="169"/>
      <c r="F1914" s="170"/>
      <c r="G1914" s="362"/>
      <c r="H1914" s="171"/>
      <c r="I1914" s="172"/>
      <c r="J1914" s="173"/>
      <c r="K1914" s="174"/>
      <c r="L1914" s="175"/>
      <c r="O1914" s="53"/>
      <c r="P1914" s="53"/>
      <c r="Q1914" s="53"/>
      <c r="R1914" s="370"/>
    </row>
    <row r="1915" spans="1:18" ht="40" customHeight="1" x14ac:dyDescent="0.35">
      <c r="A1915" s="281"/>
      <c r="B1915" s="308"/>
      <c r="C1915" s="168"/>
      <c r="D1915" s="301"/>
      <c r="E1915" s="169"/>
      <c r="F1915" s="170"/>
      <c r="G1915" s="362"/>
      <c r="H1915" s="171"/>
      <c r="I1915" s="172"/>
      <c r="J1915" s="173"/>
      <c r="K1915" s="174"/>
      <c r="L1915" s="175"/>
      <c r="O1915" s="53"/>
      <c r="P1915" s="53"/>
      <c r="Q1915" s="53"/>
      <c r="R1915" s="370"/>
    </row>
    <row r="1916" spans="1:18" ht="40" customHeight="1" x14ac:dyDescent="0.35">
      <c r="A1916" s="281"/>
      <c r="B1916" s="308"/>
      <c r="C1916" s="168"/>
      <c r="D1916" s="301"/>
      <c r="E1916" s="169"/>
      <c r="F1916" s="170"/>
      <c r="G1916" s="362"/>
      <c r="H1916" s="171"/>
      <c r="I1916" s="172"/>
      <c r="J1916" s="173"/>
      <c r="K1916" s="174"/>
      <c r="L1916" s="175"/>
      <c r="O1916" s="53"/>
      <c r="P1916" s="53"/>
      <c r="Q1916" s="53"/>
      <c r="R1916" s="370"/>
    </row>
    <row r="1917" spans="1:18" ht="40" customHeight="1" x14ac:dyDescent="0.35">
      <c r="A1917" s="281"/>
      <c r="B1917" s="308"/>
      <c r="C1917" s="168"/>
      <c r="D1917" s="301"/>
      <c r="E1917" s="169"/>
      <c r="F1917" s="170"/>
      <c r="G1917" s="362"/>
      <c r="H1917" s="171"/>
      <c r="I1917" s="172"/>
      <c r="J1917" s="173"/>
      <c r="K1917" s="174"/>
      <c r="L1917" s="175"/>
      <c r="O1917" s="53"/>
      <c r="P1917" s="53"/>
      <c r="Q1917" s="53"/>
      <c r="R1917" s="370"/>
    </row>
    <row r="1918" spans="1:18" ht="40" customHeight="1" x14ac:dyDescent="0.35">
      <c r="A1918" s="281"/>
      <c r="B1918" s="308"/>
      <c r="C1918" s="168"/>
      <c r="D1918" s="301"/>
      <c r="E1918" s="169"/>
      <c r="F1918" s="170"/>
      <c r="G1918" s="362"/>
      <c r="H1918" s="171"/>
      <c r="I1918" s="172"/>
      <c r="J1918" s="173"/>
      <c r="K1918" s="174"/>
      <c r="L1918" s="175"/>
      <c r="O1918" s="53"/>
      <c r="P1918" s="53"/>
      <c r="Q1918" s="53"/>
      <c r="R1918" s="370"/>
    </row>
    <row r="1919" spans="1:18" ht="40" customHeight="1" x14ac:dyDescent="0.35">
      <c r="A1919" s="281"/>
      <c r="B1919" s="308"/>
      <c r="C1919" s="168"/>
      <c r="D1919" s="301"/>
      <c r="E1919" s="169"/>
      <c r="F1919" s="170"/>
      <c r="G1919" s="362"/>
      <c r="H1919" s="171"/>
      <c r="I1919" s="172"/>
      <c r="J1919" s="173"/>
      <c r="K1919" s="174"/>
      <c r="L1919" s="175"/>
      <c r="O1919" s="53"/>
      <c r="P1919" s="53"/>
      <c r="Q1919" s="53"/>
      <c r="R1919" s="370"/>
    </row>
    <row r="1920" spans="1:18" ht="40" customHeight="1" x14ac:dyDescent="0.35">
      <c r="A1920" s="281"/>
      <c r="B1920" s="308"/>
      <c r="C1920" s="168"/>
      <c r="D1920" s="301"/>
      <c r="E1920" s="169"/>
      <c r="F1920" s="170"/>
      <c r="G1920" s="362"/>
      <c r="H1920" s="171"/>
      <c r="I1920" s="172"/>
      <c r="J1920" s="173"/>
      <c r="K1920" s="174"/>
      <c r="L1920" s="175"/>
      <c r="O1920" s="53"/>
      <c r="P1920" s="53"/>
      <c r="Q1920" s="53"/>
      <c r="R1920" s="370"/>
    </row>
    <row r="1921" spans="1:18" ht="40" customHeight="1" x14ac:dyDescent="0.35">
      <c r="A1921" s="281"/>
      <c r="B1921" s="308"/>
      <c r="C1921" s="168"/>
      <c r="D1921" s="301"/>
      <c r="E1921" s="169"/>
      <c r="F1921" s="170"/>
      <c r="G1921" s="362"/>
      <c r="H1921" s="171"/>
      <c r="I1921" s="172"/>
      <c r="J1921" s="173"/>
      <c r="K1921" s="174"/>
      <c r="L1921" s="175"/>
      <c r="O1921" s="53"/>
      <c r="P1921" s="53"/>
      <c r="Q1921" s="53"/>
      <c r="R1921" s="370"/>
    </row>
    <row r="1922" spans="1:18" ht="40" customHeight="1" x14ac:dyDescent="0.35">
      <c r="A1922" s="281"/>
      <c r="B1922" s="308"/>
      <c r="C1922" s="168"/>
      <c r="D1922" s="301"/>
      <c r="E1922" s="169"/>
      <c r="F1922" s="170"/>
      <c r="G1922" s="362"/>
      <c r="H1922" s="171"/>
      <c r="I1922" s="172"/>
      <c r="J1922" s="173"/>
      <c r="K1922" s="174"/>
      <c r="L1922" s="175"/>
      <c r="O1922" s="53"/>
      <c r="P1922" s="53"/>
      <c r="Q1922" s="53"/>
      <c r="R1922" s="370"/>
    </row>
    <row r="1923" spans="1:18" ht="40" customHeight="1" x14ac:dyDescent="0.35">
      <c r="A1923" s="281"/>
      <c r="B1923" s="308"/>
      <c r="C1923" s="168"/>
      <c r="D1923" s="301"/>
      <c r="E1923" s="169"/>
      <c r="F1923" s="170"/>
      <c r="G1923" s="362"/>
      <c r="H1923" s="171"/>
      <c r="I1923" s="172"/>
      <c r="J1923" s="173"/>
      <c r="K1923" s="174"/>
      <c r="L1923" s="175"/>
      <c r="O1923" s="53"/>
      <c r="P1923" s="53"/>
      <c r="Q1923" s="53"/>
      <c r="R1923" s="370"/>
    </row>
    <row r="1924" spans="1:18" ht="40" customHeight="1" x14ac:dyDescent="0.35">
      <c r="A1924" s="281"/>
      <c r="B1924" s="308"/>
      <c r="C1924" s="168"/>
      <c r="D1924" s="301"/>
      <c r="E1924" s="169"/>
      <c r="F1924" s="170"/>
      <c r="G1924" s="362"/>
      <c r="H1924" s="171"/>
      <c r="I1924" s="172"/>
      <c r="J1924" s="173"/>
      <c r="K1924" s="174"/>
      <c r="L1924" s="175"/>
      <c r="O1924" s="53"/>
      <c r="P1924" s="53"/>
      <c r="Q1924" s="53"/>
      <c r="R1924" s="370"/>
    </row>
    <row r="1925" spans="1:18" ht="40" customHeight="1" x14ac:dyDescent="0.35">
      <c r="A1925" s="281"/>
      <c r="B1925" s="308"/>
      <c r="C1925" s="168"/>
      <c r="D1925" s="301"/>
      <c r="E1925" s="169"/>
      <c r="F1925" s="170"/>
      <c r="G1925" s="362"/>
      <c r="H1925" s="171"/>
      <c r="I1925" s="172"/>
      <c r="J1925" s="173"/>
      <c r="K1925" s="174"/>
      <c r="L1925" s="175"/>
      <c r="O1925" s="53"/>
      <c r="P1925" s="53"/>
      <c r="Q1925" s="53"/>
      <c r="R1925" s="370"/>
    </row>
    <row r="1926" spans="1:18" ht="40" customHeight="1" x14ac:dyDescent="0.35">
      <c r="A1926" s="281"/>
      <c r="B1926" s="308"/>
      <c r="C1926" s="168"/>
      <c r="D1926" s="301"/>
      <c r="E1926" s="169"/>
      <c r="F1926" s="170"/>
      <c r="G1926" s="362"/>
      <c r="H1926" s="171"/>
      <c r="I1926" s="172"/>
      <c r="J1926" s="173"/>
      <c r="K1926" s="174"/>
      <c r="L1926" s="175"/>
      <c r="O1926" s="53"/>
      <c r="P1926" s="53"/>
      <c r="Q1926" s="53"/>
      <c r="R1926" s="370"/>
    </row>
    <row r="1927" spans="1:18" ht="40" customHeight="1" x14ac:dyDescent="0.35">
      <c r="A1927" s="281"/>
      <c r="B1927" s="308"/>
      <c r="C1927" s="168"/>
      <c r="D1927" s="301"/>
      <c r="E1927" s="169"/>
      <c r="F1927" s="170"/>
      <c r="G1927" s="362"/>
      <c r="H1927" s="171"/>
      <c r="I1927" s="172"/>
      <c r="J1927" s="173"/>
      <c r="K1927" s="174"/>
      <c r="L1927" s="175"/>
      <c r="O1927" s="53"/>
      <c r="P1927" s="53"/>
      <c r="Q1927" s="53"/>
      <c r="R1927" s="370"/>
    </row>
    <row r="1928" spans="1:18" ht="40" customHeight="1" x14ac:dyDescent="0.35">
      <c r="A1928" s="281"/>
      <c r="B1928" s="308"/>
      <c r="C1928" s="168"/>
      <c r="D1928" s="301"/>
      <c r="E1928" s="169"/>
      <c r="F1928" s="170"/>
      <c r="G1928" s="362"/>
      <c r="H1928" s="171"/>
      <c r="I1928" s="172"/>
      <c r="J1928" s="173"/>
      <c r="K1928" s="174"/>
      <c r="L1928" s="175"/>
      <c r="O1928" s="53"/>
      <c r="P1928" s="53"/>
      <c r="Q1928" s="53"/>
      <c r="R1928" s="370"/>
    </row>
    <row r="1929" spans="1:18" ht="40" customHeight="1" x14ac:dyDescent="0.35">
      <c r="A1929" s="281"/>
      <c r="B1929" s="308"/>
      <c r="C1929" s="168"/>
      <c r="D1929" s="301"/>
      <c r="E1929" s="169"/>
      <c r="F1929" s="170"/>
      <c r="G1929" s="362"/>
      <c r="H1929" s="171"/>
      <c r="I1929" s="172"/>
      <c r="J1929" s="173"/>
      <c r="K1929" s="174"/>
      <c r="L1929" s="175"/>
      <c r="O1929" s="53"/>
      <c r="P1929" s="53"/>
      <c r="Q1929" s="53"/>
      <c r="R1929" s="370"/>
    </row>
    <row r="1930" spans="1:18" ht="40" customHeight="1" x14ac:dyDescent="0.35">
      <c r="A1930" s="281"/>
      <c r="B1930" s="308"/>
      <c r="C1930" s="168"/>
      <c r="D1930" s="301"/>
      <c r="E1930" s="169"/>
      <c r="F1930" s="170"/>
      <c r="G1930" s="362"/>
      <c r="H1930" s="171"/>
      <c r="I1930" s="172"/>
      <c r="J1930" s="173"/>
      <c r="K1930" s="174"/>
      <c r="L1930" s="175"/>
      <c r="O1930" s="53"/>
      <c r="P1930" s="53"/>
      <c r="Q1930" s="53"/>
      <c r="R1930" s="370"/>
    </row>
    <row r="1931" spans="1:18" ht="40" customHeight="1" x14ac:dyDescent="0.35">
      <c r="A1931" s="281"/>
      <c r="B1931" s="308"/>
      <c r="C1931" s="168"/>
      <c r="D1931" s="301"/>
      <c r="E1931" s="169"/>
      <c r="F1931" s="170"/>
      <c r="G1931" s="362"/>
      <c r="H1931" s="171"/>
      <c r="I1931" s="172"/>
      <c r="J1931" s="173"/>
      <c r="K1931" s="174"/>
      <c r="L1931" s="175"/>
      <c r="O1931" s="53"/>
      <c r="P1931" s="53"/>
      <c r="Q1931" s="53"/>
      <c r="R1931" s="370"/>
    </row>
    <row r="1932" spans="1:18" ht="40" customHeight="1" x14ac:dyDescent="0.35">
      <c r="A1932" s="281"/>
      <c r="B1932" s="308"/>
      <c r="C1932" s="168"/>
      <c r="D1932" s="301"/>
      <c r="E1932" s="169"/>
      <c r="F1932" s="170"/>
      <c r="G1932" s="362"/>
      <c r="H1932" s="171"/>
      <c r="I1932" s="172"/>
      <c r="J1932" s="173"/>
      <c r="K1932" s="174"/>
      <c r="L1932" s="175"/>
      <c r="O1932" s="53"/>
      <c r="P1932" s="53"/>
      <c r="Q1932" s="53"/>
      <c r="R1932" s="370"/>
    </row>
    <row r="1933" spans="1:18" ht="40" customHeight="1" x14ac:dyDescent="0.35">
      <c r="A1933" s="281"/>
      <c r="B1933" s="308"/>
      <c r="C1933" s="168"/>
      <c r="D1933" s="301"/>
      <c r="E1933" s="169"/>
      <c r="F1933" s="170"/>
      <c r="G1933" s="362"/>
      <c r="H1933" s="171"/>
      <c r="I1933" s="172"/>
      <c r="J1933" s="173"/>
      <c r="K1933" s="174"/>
      <c r="L1933" s="175"/>
      <c r="O1933" s="53"/>
      <c r="P1933" s="53"/>
      <c r="Q1933" s="53"/>
      <c r="R1933" s="370"/>
    </row>
    <row r="1934" spans="1:18" ht="40" customHeight="1" x14ac:dyDescent="0.35">
      <c r="A1934" s="281"/>
      <c r="B1934" s="308"/>
      <c r="C1934" s="168"/>
      <c r="D1934" s="301"/>
      <c r="E1934" s="169"/>
      <c r="F1934" s="170"/>
      <c r="G1934" s="362"/>
      <c r="H1934" s="171"/>
      <c r="I1934" s="172"/>
      <c r="J1934" s="173"/>
      <c r="K1934" s="174"/>
      <c r="L1934" s="175"/>
      <c r="O1934" s="53"/>
      <c r="P1934" s="53"/>
      <c r="Q1934" s="53"/>
      <c r="R1934" s="370"/>
    </row>
    <row r="1935" spans="1:18" ht="40" customHeight="1" x14ac:dyDescent="0.35">
      <c r="A1935" s="281"/>
      <c r="B1935" s="308"/>
      <c r="C1935" s="168"/>
      <c r="D1935" s="301"/>
      <c r="E1935" s="169"/>
      <c r="F1935" s="170"/>
      <c r="G1935" s="362"/>
      <c r="H1935" s="171"/>
      <c r="I1935" s="172"/>
      <c r="J1935" s="173"/>
      <c r="K1935" s="174"/>
      <c r="L1935" s="175"/>
      <c r="O1935" s="53"/>
      <c r="P1935" s="53"/>
      <c r="Q1935" s="53"/>
      <c r="R1935" s="370"/>
    </row>
    <row r="1936" spans="1:18" ht="40" customHeight="1" x14ac:dyDescent="0.35">
      <c r="A1936" s="281"/>
      <c r="B1936" s="308"/>
      <c r="C1936" s="168"/>
      <c r="D1936" s="301"/>
      <c r="E1936" s="169"/>
      <c r="F1936" s="170"/>
      <c r="G1936" s="362"/>
      <c r="H1936" s="171"/>
      <c r="I1936" s="172"/>
      <c r="J1936" s="173"/>
      <c r="K1936" s="174"/>
      <c r="L1936" s="175"/>
      <c r="O1936" s="53"/>
      <c r="P1936" s="53"/>
      <c r="Q1936" s="53"/>
      <c r="R1936" s="370"/>
    </row>
    <row r="1937" spans="1:18" ht="40" customHeight="1" x14ac:dyDescent="0.35">
      <c r="A1937" s="281"/>
      <c r="B1937" s="308"/>
      <c r="C1937" s="168"/>
      <c r="D1937" s="301"/>
      <c r="E1937" s="169"/>
      <c r="F1937" s="170"/>
      <c r="G1937" s="362"/>
      <c r="H1937" s="171"/>
      <c r="I1937" s="172"/>
      <c r="J1937" s="173"/>
      <c r="K1937" s="174"/>
      <c r="L1937" s="175"/>
      <c r="O1937" s="53"/>
      <c r="P1937" s="53"/>
      <c r="Q1937" s="53"/>
      <c r="R1937" s="370"/>
    </row>
    <row r="1938" spans="1:18" ht="40" customHeight="1" x14ac:dyDescent="0.35">
      <c r="A1938" s="281"/>
      <c r="B1938" s="308"/>
      <c r="C1938" s="168"/>
      <c r="D1938" s="301"/>
      <c r="E1938" s="169"/>
      <c r="F1938" s="170"/>
      <c r="G1938" s="362"/>
      <c r="H1938" s="171"/>
      <c r="I1938" s="172"/>
      <c r="J1938" s="173"/>
      <c r="K1938" s="174"/>
      <c r="L1938" s="175"/>
      <c r="O1938" s="53"/>
      <c r="P1938" s="53"/>
      <c r="Q1938" s="53"/>
      <c r="R1938" s="370"/>
    </row>
    <row r="1939" spans="1:18" ht="40" customHeight="1" x14ac:dyDescent="0.35">
      <c r="A1939" s="281"/>
      <c r="B1939" s="308"/>
      <c r="C1939" s="168"/>
      <c r="D1939" s="301"/>
      <c r="E1939" s="169"/>
      <c r="F1939" s="170"/>
      <c r="G1939" s="362"/>
      <c r="H1939" s="171"/>
      <c r="I1939" s="172"/>
      <c r="J1939" s="173"/>
      <c r="K1939" s="174"/>
      <c r="L1939" s="175"/>
      <c r="O1939" s="53"/>
      <c r="P1939" s="53"/>
      <c r="Q1939" s="53"/>
      <c r="R1939" s="370"/>
    </row>
    <row r="1940" spans="1:18" ht="40" customHeight="1" x14ac:dyDescent="0.35">
      <c r="A1940" s="281"/>
      <c r="B1940" s="308"/>
      <c r="C1940" s="168"/>
      <c r="D1940" s="301"/>
      <c r="E1940" s="169"/>
      <c r="F1940" s="170"/>
      <c r="G1940" s="362"/>
      <c r="H1940" s="171"/>
      <c r="I1940" s="172"/>
      <c r="J1940" s="173"/>
      <c r="K1940" s="174"/>
      <c r="L1940" s="175"/>
      <c r="O1940" s="53"/>
      <c r="P1940" s="53"/>
      <c r="Q1940" s="53"/>
      <c r="R1940" s="370"/>
    </row>
    <row r="1941" spans="1:18" ht="40" customHeight="1" x14ac:dyDescent="0.35">
      <c r="A1941" s="281"/>
      <c r="B1941" s="308"/>
      <c r="C1941" s="168"/>
      <c r="D1941" s="301"/>
      <c r="E1941" s="169"/>
      <c r="F1941" s="170"/>
      <c r="G1941" s="362"/>
      <c r="H1941" s="171"/>
      <c r="I1941" s="172"/>
      <c r="J1941" s="173"/>
      <c r="K1941" s="174"/>
      <c r="L1941" s="175"/>
      <c r="O1941" s="53"/>
      <c r="P1941" s="53"/>
      <c r="Q1941" s="53"/>
      <c r="R1941" s="370"/>
    </row>
    <row r="1942" spans="1:18" ht="40" customHeight="1" x14ac:dyDescent="0.35">
      <c r="A1942" s="281"/>
      <c r="B1942" s="308"/>
      <c r="C1942" s="168"/>
      <c r="D1942" s="301"/>
      <c r="E1942" s="169"/>
      <c r="F1942" s="170"/>
      <c r="G1942" s="362"/>
      <c r="H1942" s="171"/>
      <c r="I1942" s="172"/>
      <c r="J1942" s="173"/>
      <c r="K1942" s="174"/>
      <c r="L1942" s="175"/>
      <c r="O1942" s="53"/>
      <c r="P1942" s="53"/>
      <c r="Q1942" s="53"/>
      <c r="R1942" s="370"/>
    </row>
    <row r="1943" spans="1:18" ht="40" customHeight="1" x14ac:dyDescent="0.35">
      <c r="A1943" s="281"/>
      <c r="B1943" s="308"/>
      <c r="C1943" s="168"/>
      <c r="D1943" s="301"/>
      <c r="E1943" s="169"/>
      <c r="F1943" s="170"/>
      <c r="G1943" s="362"/>
      <c r="H1943" s="171"/>
      <c r="I1943" s="172"/>
      <c r="J1943" s="173"/>
      <c r="K1943" s="174"/>
      <c r="L1943" s="175"/>
      <c r="O1943" s="53"/>
      <c r="P1943" s="53"/>
      <c r="Q1943" s="53"/>
      <c r="R1943" s="370"/>
    </row>
    <row r="1944" spans="1:18" ht="40" customHeight="1" x14ac:dyDescent="0.35">
      <c r="A1944" s="281"/>
      <c r="B1944" s="308"/>
      <c r="C1944" s="168"/>
      <c r="D1944" s="301"/>
      <c r="E1944" s="169"/>
      <c r="F1944" s="170"/>
      <c r="G1944" s="362"/>
      <c r="H1944" s="171"/>
      <c r="I1944" s="172"/>
      <c r="J1944" s="173"/>
      <c r="K1944" s="174"/>
      <c r="L1944" s="175"/>
      <c r="O1944" s="53"/>
      <c r="P1944" s="53"/>
      <c r="Q1944" s="53"/>
      <c r="R1944" s="370"/>
    </row>
    <row r="1945" spans="1:18" ht="40" customHeight="1" x14ac:dyDescent="0.35">
      <c r="A1945" s="281"/>
      <c r="B1945" s="308"/>
      <c r="C1945" s="168"/>
      <c r="D1945" s="301"/>
      <c r="E1945" s="169"/>
      <c r="F1945" s="170"/>
      <c r="G1945" s="362"/>
      <c r="H1945" s="171"/>
      <c r="I1945" s="172"/>
      <c r="J1945" s="173"/>
      <c r="K1945" s="174"/>
      <c r="L1945" s="175"/>
      <c r="O1945" s="53"/>
      <c r="P1945" s="53"/>
      <c r="Q1945" s="53"/>
      <c r="R1945" s="370"/>
    </row>
    <row r="1946" spans="1:18" ht="40" customHeight="1" x14ac:dyDescent="0.35">
      <c r="A1946" s="281"/>
      <c r="B1946" s="308"/>
      <c r="C1946" s="168"/>
      <c r="D1946" s="301"/>
      <c r="E1946" s="169"/>
      <c r="F1946" s="170"/>
      <c r="G1946" s="362"/>
      <c r="H1946" s="171"/>
      <c r="I1946" s="172"/>
      <c r="J1946" s="173"/>
      <c r="K1946" s="174"/>
      <c r="L1946" s="175"/>
      <c r="O1946" s="53"/>
      <c r="P1946" s="53"/>
      <c r="Q1946" s="53"/>
      <c r="R1946" s="370"/>
    </row>
    <row r="1947" spans="1:18" ht="40" customHeight="1" x14ac:dyDescent="0.35">
      <c r="A1947" s="281"/>
      <c r="B1947" s="308"/>
      <c r="C1947" s="168"/>
      <c r="D1947" s="301"/>
      <c r="E1947" s="169"/>
      <c r="F1947" s="170"/>
      <c r="G1947" s="362"/>
      <c r="H1947" s="171"/>
      <c r="I1947" s="172"/>
      <c r="J1947" s="173"/>
      <c r="K1947" s="174"/>
      <c r="L1947" s="175"/>
      <c r="O1947" s="53"/>
      <c r="P1947" s="53"/>
      <c r="Q1947" s="53"/>
      <c r="R1947" s="370"/>
    </row>
    <row r="1948" spans="1:18" ht="40" customHeight="1" x14ac:dyDescent="0.35">
      <c r="A1948" s="281"/>
      <c r="B1948" s="308"/>
      <c r="C1948" s="168"/>
      <c r="D1948" s="301"/>
      <c r="E1948" s="169"/>
      <c r="F1948" s="170"/>
      <c r="G1948" s="362"/>
      <c r="H1948" s="171"/>
      <c r="I1948" s="172"/>
      <c r="J1948" s="173"/>
      <c r="K1948" s="174"/>
      <c r="L1948" s="175"/>
      <c r="O1948" s="53"/>
      <c r="P1948" s="53"/>
      <c r="Q1948" s="53"/>
      <c r="R1948" s="370"/>
    </row>
    <row r="1949" spans="1:18" ht="40" customHeight="1" x14ac:dyDescent="0.35">
      <c r="A1949" s="281"/>
      <c r="B1949" s="308"/>
      <c r="C1949" s="168"/>
      <c r="D1949" s="301"/>
      <c r="E1949" s="169"/>
      <c r="F1949" s="170"/>
      <c r="G1949" s="362"/>
      <c r="H1949" s="171"/>
      <c r="I1949" s="172"/>
      <c r="J1949" s="173"/>
      <c r="K1949" s="174"/>
      <c r="L1949" s="175"/>
      <c r="O1949" s="53"/>
      <c r="P1949" s="53"/>
      <c r="Q1949" s="53"/>
      <c r="R1949" s="370"/>
    </row>
    <row r="1950" spans="1:18" ht="40" customHeight="1" x14ac:dyDescent="0.35">
      <c r="A1950" s="281"/>
      <c r="B1950" s="308"/>
      <c r="C1950" s="168"/>
      <c r="D1950" s="301"/>
      <c r="E1950" s="169"/>
      <c r="F1950" s="170"/>
      <c r="G1950" s="362"/>
      <c r="H1950" s="171"/>
      <c r="I1950" s="172"/>
      <c r="J1950" s="173"/>
      <c r="K1950" s="174"/>
      <c r="L1950" s="175"/>
      <c r="O1950" s="53"/>
      <c r="P1950" s="53"/>
      <c r="Q1950" s="53"/>
      <c r="R1950" s="370"/>
    </row>
    <row r="1951" spans="1:18" ht="40" customHeight="1" x14ac:dyDescent="0.35">
      <c r="A1951" s="281"/>
      <c r="B1951" s="308"/>
      <c r="C1951" s="168"/>
      <c r="D1951" s="301"/>
      <c r="E1951" s="169"/>
      <c r="F1951" s="170"/>
      <c r="G1951" s="362"/>
      <c r="H1951" s="171"/>
      <c r="I1951" s="172"/>
      <c r="J1951" s="173"/>
      <c r="K1951" s="174"/>
      <c r="L1951" s="175"/>
      <c r="O1951" s="53"/>
      <c r="P1951" s="53"/>
      <c r="Q1951" s="53"/>
      <c r="R1951" s="370"/>
    </row>
    <row r="1952" spans="1:18" ht="40" customHeight="1" x14ac:dyDescent="0.35">
      <c r="A1952" s="281"/>
      <c r="B1952" s="308"/>
      <c r="C1952" s="168"/>
      <c r="D1952" s="301"/>
      <c r="E1952" s="169"/>
      <c r="F1952" s="170"/>
      <c r="G1952" s="362"/>
      <c r="H1952" s="171"/>
      <c r="I1952" s="172"/>
      <c r="J1952" s="173"/>
      <c r="K1952" s="174"/>
      <c r="L1952" s="175"/>
      <c r="O1952" s="53"/>
      <c r="P1952" s="53"/>
      <c r="Q1952" s="53"/>
      <c r="R1952" s="370"/>
    </row>
    <row r="1953" spans="1:18" ht="40" customHeight="1" x14ac:dyDescent="0.35">
      <c r="A1953" s="281"/>
      <c r="B1953" s="308"/>
      <c r="C1953" s="168"/>
      <c r="D1953" s="301"/>
      <c r="E1953" s="169"/>
      <c r="F1953" s="170"/>
      <c r="G1953" s="362"/>
      <c r="H1953" s="171"/>
      <c r="I1953" s="172"/>
      <c r="J1953" s="173"/>
      <c r="K1953" s="174"/>
      <c r="L1953" s="175"/>
      <c r="O1953" s="53"/>
      <c r="P1953" s="53"/>
      <c r="Q1953" s="53"/>
      <c r="R1953" s="370"/>
    </row>
    <row r="1954" spans="1:18" ht="40" customHeight="1" x14ac:dyDescent="0.35">
      <c r="A1954" s="281"/>
      <c r="B1954" s="308"/>
      <c r="C1954" s="168"/>
      <c r="D1954" s="301"/>
      <c r="E1954" s="169"/>
      <c r="F1954" s="170"/>
      <c r="G1954" s="362"/>
      <c r="H1954" s="171"/>
      <c r="I1954" s="172"/>
      <c r="J1954" s="173"/>
      <c r="K1954" s="174"/>
      <c r="L1954" s="175"/>
      <c r="O1954" s="53"/>
      <c r="P1954" s="53"/>
      <c r="Q1954" s="53"/>
      <c r="R1954" s="370"/>
    </row>
    <row r="1955" spans="1:18" ht="40" customHeight="1" x14ac:dyDescent="0.35">
      <c r="A1955" s="281"/>
      <c r="B1955" s="308"/>
      <c r="C1955" s="168"/>
      <c r="D1955" s="301"/>
      <c r="E1955" s="169"/>
      <c r="F1955" s="170"/>
      <c r="G1955" s="362"/>
      <c r="H1955" s="171"/>
      <c r="I1955" s="172"/>
      <c r="J1955" s="173"/>
      <c r="K1955" s="174"/>
      <c r="L1955" s="175"/>
      <c r="O1955" s="53"/>
      <c r="P1955" s="53"/>
      <c r="Q1955" s="53"/>
      <c r="R1955" s="370"/>
    </row>
    <row r="1956" spans="1:18" ht="40" customHeight="1" x14ac:dyDescent="0.35">
      <c r="A1956" s="281"/>
      <c r="B1956" s="308"/>
      <c r="C1956" s="168"/>
      <c r="D1956" s="301"/>
      <c r="E1956" s="169"/>
      <c r="F1956" s="170"/>
      <c r="G1956" s="362"/>
      <c r="H1956" s="171"/>
      <c r="I1956" s="172"/>
      <c r="J1956" s="173"/>
      <c r="K1956" s="174"/>
      <c r="L1956" s="175"/>
      <c r="O1956" s="53"/>
      <c r="P1956" s="53"/>
      <c r="Q1956" s="53"/>
      <c r="R1956" s="370"/>
    </row>
    <row r="1957" spans="1:18" ht="40" customHeight="1" x14ac:dyDescent="0.35">
      <c r="A1957" s="281"/>
      <c r="B1957" s="308"/>
      <c r="C1957" s="168"/>
      <c r="D1957" s="301"/>
      <c r="E1957" s="169"/>
      <c r="F1957" s="170"/>
      <c r="G1957" s="362"/>
      <c r="H1957" s="171"/>
      <c r="I1957" s="172"/>
      <c r="J1957" s="173"/>
      <c r="K1957" s="174"/>
      <c r="L1957" s="175"/>
      <c r="O1957" s="53"/>
      <c r="P1957" s="53"/>
      <c r="Q1957" s="53"/>
      <c r="R1957" s="370"/>
    </row>
    <row r="1958" spans="1:18" ht="40" customHeight="1" x14ac:dyDescent="0.35">
      <c r="A1958" s="281"/>
      <c r="B1958" s="308"/>
      <c r="C1958" s="168"/>
      <c r="D1958" s="301"/>
      <c r="E1958" s="169"/>
      <c r="F1958" s="170"/>
      <c r="G1958" s="362"/>
      <c r="H1958" s="171"/>
      <c r="I1958" s="172"/>
      <c r="J1958" s="173"/>
      <c r="K1958" s="174"/>
      <c r="L1958" s="175"/>
      <c r="O1958" s="53"/>
      <c r="P1958" s="53"/>
      <c r="Q1958" s="53"/>
      <c r="R1958" s="370"/>
    </row>
    <row r="1959" spans="1:18" ht="40" customHeight="1" x14ac:dyDescent="0.35">
      <c r="A1959" s="281"/>
      <c r="B1959" s="308"/>
      <c r="C1959" s="168"/>
      <c r="D1959" s="301"/>
      <c r="E1959" s="169"/>
      <c r="F1959" s="170"/>
      <c r="G1959" s="362"/>
      <c r="H1959" s="171"/>
      <c r="I1959" s="172"/>
      <c r="J1959" s="173"/>
      <c r="K1959" s="174"/>
      <c r="L1959" s="175"/>
      <c r="O1959" s="53"/>
      <c r="P1959" s="53"/>
      <c r="Q1959" s="53"/>
      <c r="R1959" s="370"/>
    </row>
    <row r="1960" spans="1:18" ht="40" customHeight="1" x14ac:dyDescent="0.35">
      <c r="A1960" s="281"/>
      <c r="B1960" s="308"/>
      <c r="C1960" s="168"/>
      <c r="D1960" s="301"/>
      <c r="E1960" s="169"/>
      <c r="F1960" s="170"/>
      <c r="G1960" s="362"/>
      <c r="H1960" s="171"/>
      <c r="I1960" s="172"/>
      <c r="J1960" s="173"/>
      <c r="K1960" s="174"/>
      <c r="L1960" s="175"/>
      <c r="O1960" s="53"/>
      <c r="P1960" s="53"/>
      <c r="Q1960" s="53"/>
      <c r="R1960" s="370"/>
    </row>
    <row r="1961" spans="1:18" ht="40" customHeight="1" x14ac:dyDescent="0.35">
      <c r="A1961" s="281"/>
      <c r="B1961" s="308"/>
      <c r="C1961" s="168"/>
      <c r="D1961" s="301"/>
      <c r="E1961" s="169"/>
      <c r="F1961" s="170"/>
      <c r="G1961" s="362"/>
      <c r="H1961" s="171"/>
      <c r="I1961" s="172"/>
      <c r="J1961" s="173"/>
      <c r="K1961" s="174"/>
      <c r="L1961" s="175"/>
      <c r="O1961" s="53"/>
      <c r="P1961" s="53"/>
      <c r="Q1961" s="53"/>
      <c r="R1961" s="370"/>
    </row>
    <row r="1962" spans="1:18" ht="40" customHeight="1" x14ac:dyDescent="0.35">
      <c r="A1962" s="281"/>
      <c r="B1962" s="308"/>
      <c r="C1962" s="168"/>
      <c r="D1962" s="301"/>
      <c r="E1962" s="169"/>
      <c r="F1962" s="170"/>
      <c r="G1962" s="362"/>
      <c r="H1962" s="171"/>
      <c r="I1962" s="172"/>
      <c r="J1962" s="173"/>
      <c r="K1962" s="174"/>
      <c r="L1962" s="175"/>
      <c r="O1962" s="53"/>
      <c r="P1962" s="53"/>
      <c r="Q1962" s="53"/>
      <c r="R1962" s="370"/>
    </row>
    <row r="1963" spans="1:18" ht="40" customHeight="1" x14ac:dyDescent="0.35">
      <c r="A1963" s="281"/>
      <c r="B1963" s="308"/>
      <c r="C1963" s="168"/>
      <c r="D1963" s="301"/>
      <c r="E1963" s="169"/>
      <c r="F1963" s="170"/>
      <c r="G1963" s="362"/>
      <c r="H1963" s="171"/>
      <c r="I1963" s="172"/>
      <c r="J1963" s="173"/>
      <c r="K1963" s="174"/>
      <c r="L1963" s="175"/>
      <c r="O1963" s="53"/>
      <c r="P1963" s="53"/>
      <c r="Q1963" s="53"/>
      <c r="R1963" s="370"/>
    </row>
    <row r="1964" spans="1:18" ht="40" customHeight="1" x14ac:dyDescent="0.35">
      <c r="A1964" s="281"/>
      <c r="B1964" s="308"/>
      <c r="C1964" s="168"/>
      <c r="D1964" s="301"/>
      <c r="E1964" s="169"/>
      <c r="F1964" s="170"/>
      <c r="G1964" s="362"/>
      <c r="H1964" s="171"/>
      <c r="I1964" s="172"/>
      <c r="J1964" s="173"/>
      <c r="K1964" s="174"/>
      <c r="L1964" s="175"/>
      <c r="O1964" s="53"/>
      <c r="P1964" s="53"/>
      <c r="Q1964" s="53"/>
      <c r="R1964" s="370"/>
    </row>
    <row r="1965" spans="1:18" ht="40" customHeight="1" x14ac:dyDescent="0.35">
      <c r="A1965" s="281"/>
      <c r="B1965" s="308"/>
      <c r="C1965" s="168"/>
      <c r="D1965" s="301"/>
      <c r="E1965" s="169"/>
      <c r="F1965" s="170"/>
      <c r="G1965" s="362"/>
      <c r="H1965" s="171"/>
      <c r="I1965" s="172"/>
      <c r="J1965" s="173"/>
      <c r="K1965" s="174"/>
      <c r="L1965" s="175"/>
      <c r="O1965" s="53"/>
      <c r="P1965" s="53"/>
      <c r="Q1965" s="53"/>
      <c r="R1965" s="370"/>
    </row>
    <row r="1966" spans="1:18" ht="40" customHeight="1" x14ac:dyDescent="0.35">
      <c r="A1966" s="281"/>
      <c r="B1966" s="308"/>
      <c r="C1966" s="168"/>
      <c r="D1966" s="301"/>
      <c r="E1966" s="169"/>
      <c r="F1966" s="170"/>
      <c r="G1966" s="362"/>
      <c r="H1966" s="171"/>
      <c r="I1966" s="172"/>
      <c r="J1966" s="173"/>
      <c r="K1966" s="174"/>
      <c r="L1966" s="175"/>
      <c r="O1966" s="53"/>
      <c r="P1966" s="53"/>
      <c r="Q1966" s="53"/>
      <c r="R1966" s="370"/>
    </row>
    <row r="1967" spans="1:18" ht="40" customHeight="1" x14ac:dyDescent="0.35">
      <c r="A1967" s="281"/>
      <c r="B1967" s="308"/>
      <c r="C1967" s="168"/>
      <c r="D1967" s="301"/>
      <c r="E1967" s="169"/>
      <c r="F1967" s="170"/>
      <c r="G1967" s="362"/>
      <c r="H1967" s="171"/>
      <c r="I1967" s="172"/>
      <c r="J1967" s="173"/>
      <c r="K1967" s="174"/>
      <c r="L1967" s="175"/>
      <c r="O1967" s="53"/>
      <c r="P1967" s="53"/>
      <c r="Q1967" s="53"/>
      <c r="R1967" s="370"/>
    </row>
    <row r="1968" spans="1:18" ht="40" customHeight="1" x14ac:dyDescent="0.35">
      <c r="A1968" s="281"/>
      <c r="B1968" s="308"/>
      <c r="C1968" s="168"/>
      <c r="D1968" s="301"/>
      <c r="E1968" s="169"/>
      <c r="F1968" s="170"/>
      <c r="G1968" s="362"/>
      <c r="H1968" s="171"/>
      <c r="I1968" s="172"/>
      <c r="J1968" s="173"/>
      <c r="K1968" s="174"/>
      <c r="L1968" s="175"/>
      <c r="O1968" s="53"/>
      <c r="P1968" s="53"/>
      <c r="Q1968" s="53"/>
      <c r="R1968" s="370"/>
    </row>
    <row r="1969" spans="1:18" ht="40" customHeight="1" x14ac:dyDescent="0.35">
      <c r="A1969" s="281"/>
      <c r="B1969" s="308"/>
      <c r="C1969" s="168"/>
      <c r="D1969" s="301"/>
      <c r="E1969" s="169"/>
      <c r="F1969" s="170"/>
      <c r="G1969" s="362"/>
      <c r="H1969" s="171"/>
      <c r="I1969" s="172"/>
      <c r="J1969" s="173"/>
      <c r="K1969" s="174"/>
      <c r="L1969" s="175"/>
      <c r="O1969" s="53"/>
      <c r="P1969" s="53"/>
      <c r="Q1969" s="53"/>
      <c r="R1969" s="370"/>
    </row>
    <row r="1970" spans="1:18" ht="40" customHeight="1" x14ac:dyDescent="0.35">
      <c r="A1970" s="281"/>
      <c r="B1970" s="308"/>
      <c r="C1970" s="168"/>
      <c r="D1970" s="301"/>
      <c r="E1970" s="169"/>
      <c r="F1970" s="170"/>
      <c r="G1970" s="362"/>
      <c r="H1970" s="171"/>
      <c r="I1970" s="172"/>
      <c r="J1970" s="173"/>
      <c r="K1970" s="174"/>
      <c r="L1970" s="175"/>
      <c r="O1970" s="53"/>
      <c r="P1970" s="53"/>
      <c r="Q1970" s="53"/>
      <c r="R1970" s="370"/>
    </row>
    <row r="1971" spans="1:18" ht="40" customHeight="1" x14ac:dyDescent="0.35">
      <c r="A1971" s="281"/>
      <c r="B1971" s="308"/>
      <c r="C1971" s="168"/>
      <c r="D1971" s="301"/>
      <c r="E1971" s="169"/>
      <c r="F1971" s="170"/>
      <c r="G1971" s="362"/>
      <c r="H1971" s="171"/>
      <c r="I1971" s="172"/>
      <c r="J1971" s="173"/>
      <c r="K1971" s="174"/>
      <c r="L1971" s="175"/>
      <c r="O1971" s="53"/>
      <c r="P1971" s="53"/>
      <c r="Q1971" s="53"/>
      <c r="R1971" s="370"/>
    </row>
    <row r="1972" spans="1:18" ht="40" customHeight="1" x14ac:dyDescent="0.35">
      <c r="A1972" s="281"/>
      <c r="B1972" s="308"/>
      <c r="C1972" s="168"/>
      <c r="D1972" s="301"/>
      <c r="E1972" s="169"/>
      <c r="F1972" s="170"/>
      <c r="G1972" s="362"/>
      <c r="H1972" s="171"/>
      <c r="I1972" s="172"/>
      <c r="J1972" s="173"/>
      <c r="K1972" s="174"/>
      <c r="L1972" s="175"/>
      <c r="O1972" s="53"/>
      <c r="P1972" s="53"/>
      <c r="Q1972" s="53"/>
      <c r="R1972" s="370"/>
    </row>
    <row r="1973" spans="1:18" ht="40" customHeight="1" x14ac:dyDescent="0.35">
      <c r="A1973" s="281"/>
      <c r="B1973" s="308"/>
      <c r="C1973" s="168"/>
      <c r="D1973" s="301"/>
      <c r="E1973" s="169"/>
      <c r="F1973" s="170"/>
      <c r="G1973" s="362"/>
      <c r="H1973" s="171"/>
      <c r="I1973" s="172"/>
      <c r="J1973" s="173"/>
      <c r="K1973" s="174"/>
      <c r="L1973" s="175"/>
      <c r="O1973" s="53"/>
      <c r="P1973" s="53"/>
      <c r="Q1973" s="53"/>
      <c r="R1973" s="370"/>
    </row>
    <row r="1974" spans="1:18" ht="40" customHeight="1" x14ac:dyDescent="0.35">
      <c r="A1974" s="281"/>
      <c r="B1974" s="308"/>
      <c r="C1974" s="168"/>
      <c r="D1974" s="301"/>
      <c r="E1974" s="169"/>
      <c r="F1974" s="170"/>
      <c r="G1974" s="362"/>
      <c r="H1974" s="171"/>
      <c r="I1974" s="172"/>
      <c r="J1974" s="173"/>
      <c r="K1974" s="174"/>
      <c r="L1974" s="175"/>
      <c r="O1974" s="53"/>
      <c r="P1974" s="53"/>
      <c r="Q1974" s="53"/>
      <c r="R1974" s="370"/>
    </row>
    <row r="1975" spans="1:18" ht="40" customHeight="1" x14ac:dyDescent="0.35">
      <c r="A1975" s="281"/>
      <c r="B1975" s="308"/>
      <c r="C1975" s="168"/>
      <c r="D1975" s="301"/>
      <c r="E1975" s="169"/>
      <c r="F1975" s="170"/>
      <c r="G1975" s="362"/>
      <c r="H1975" s="171"/>
      <c r="I1975" s="172"/>
      <c r="J1975" s="173"/>
      <c r="K1975" s="174"/>
      <c r="L1975" s="175"/>
      <c r="O1975" s="53"/>
      <c r="P1975" s="53"/>
      <c r="Q1975" s="53"/>
      <c r="R1975" s="370"/>
    </row>
    <row r="1976" spans="1:18" ht="40" customHeight="1" x14ac:dyDescent="0.35">
      <c r="A1976" s="281"/>
      <c r="B1976" s="308"/>
      <c r="C1976" s="168"/>
      <c r="D1976" s="301"/>
      <c r="E1976" s="169"/>
      <c r="F1976" s="170"/>
      <c r="G1976" s="362"/>
      <c r="H1976" s="171"/>
      <c r="I1976" s="172"/>
      <c r="J1976" s="173"/>
      <c r="K1976" s="174"/>
      <c r="L1976" s="175"/>
      <c r="O1976" s="53"/>
      <c r="P1976" s="53"/>
      <c r="Q1976" s="53"/>
      <c r="R1976" s="370"/>
    </row>
    <row r="1977" spans="1:18" ht="40" customHeight="1" x14ac:dyDescent="0.35">
      <c r="A1977" s="281"/>
      <c r="B1977" s="308"/>
      <c r="C1977" s="168"/>
      <c r="D1977" s="301"/>
      <c r="E1977" s="169"/>
      <c r="F1977" s="170"/>
      <c r="G1977" s="362"/>
      <c r="H1977" s="171"/>
      <c r="I1977" s="172"/>
      <c r="J1977" s="173"/>
      <c r="K1977" s="174"/>
      <c r="L1977" s="175"/>
      <c r="O1977" s="53"/>
      <c r="P1977" s="53"/>
      <c r="Q1977" s="53"/>
      <c r="R1977" s="370"/>
    </row>
    <row r="1978" spans="1:18" ht="40" customHeight="1" x14ac:dyDescent="0.35">
      <c r="A1978" s="281"/>
      <c r="B1978" s="308"/>
      <c r="C1978" s="168"/>
      <c r="D1978" s="301"/>
      <c r="E1978" s="169"/>
      <c r="F1978" s="170"/>
      <c r="G1978" s="362"/>
      <c r="H1978" s="171"/>
      <c r="I1978" s="172"/>
      <c r="J1978" s="173"/>
      <c r="K1978" s="174"/>
      <c r="L1978" s="175"/>
      <c r="O1978" s="53"/>
      <c r="P1978" s="53"/>
      <c r="Q1978" s="53"/>
      <c r="R1978" s="370"/>
    </row>
    <row r="1979" spans="1:18" ht="40" customHeight="1" x14ac:dyDescent="0.35">
      <c r="A1979" s="281"/>
      <c r="B1979" s="308"/>
      <c r="C1979" s="168"/>
      <c r="D1979" s="301"/>
      <c r="E1979" s="169"/>
      <c r="F1979" s="170"/>
      <c r="G1979" s="362"/>
      <c r="H1979" s="171"/>
      <c r="I1979" s="172"/>
      <c r="J1979" s="173"/>
      <c r="K1979" s="174"/>
      <c r="L1979" s="175"/>
      <c r="O1979" s="53"/>
      <c r="P1979" s="53"/>
      <c r="Q1979" s="53"/>
      <c r="R1979" s="370"/>
    </row>
    <row r="1980" spans="1:18" ht="40" customHeight="1" x14ac:dyDescent="0.35">
      <c r="A1980" s="281"/>
      <c r="B1980" s="308"/>
      <c r="C1980" s="168"/>
      <c r="D1980" s="301"/>
      <c r="E1980" s="169"/>
      <c r="F1980" s="170"/>
      <c r="G1980" s="362"/>
      <c r="H1980" s="171"/>
      <c r="I1980" s="172"/>
      <c r="J1980" s="173"/>
      <c r="K1980" s="174"/>
      <c r="L1980" s="175"/>
      <c r="O1980" s="53"/>
      <c r="P1980" s="53"/>
      <c r="Q1980" s="53"/>
      <c r="R1980" s="370"/>
    </row>
    <row r="1981" spans="1:18" ht="40" customHeight="1" x14ac:dyDescent="0.35">
      <c r="A1981" s="281"/>
      <c r="B1981" s="308"/>
      <c r="C1981" s="168"/>
      <c r="D1981" s="301"/>
      <c r="E1981" s="169"/>
      <c r="F1981" s="170"/>
      <c r="G1981" s="362"/>
      <c r="H1981" s="171"/>
      <c r="I1981" s="172"/>
      <c r="J1981" s="173"/>
      <c r="K1981" s="174"/>
      <c r="L1981" s="175"/>
      <c r="O1981" s="53"/>
      <c r="P1981" s="53"/>
      <c r="Q1981" s="53"/>
      <c r="R1981" s="370"/>
    </row>
    <row r="1982" spans="1:18" ht="40" customHeight="1" x14ac:dyDescent="0.35">
      <c r="A1982" s="281"/>
      <c r="B1982" s="308"/>
      <c r="C1982" s="168"/>
      <c r="D1982" s="301"/>
      <c r="E1982" s="169"/>
      <c r="F1982" s="170"/>
      <c r="G1982" s="362"/>
      <c r="H1982" s="171"/>
      <c r="I1982" s="172"/>
      <c r="J1982" s="173"/>
      <c r="K1982" s="174"/>
      <c r="L1982" s="175"/>
      <c r="O1982" s="53"/>
      <c r="P1982" s="53"/>
      <c r="Q1982" s="53"/>
      <c r="R1982" s="370"/>
    </row>
    <row r="1983" spans="1:18" ht="40" customHeight="1" x14ac:dyDescent="0.35">
      <c r="A1983" s="281"/>
      <c r="B1983" s="308"/>
      <c r="C1983" s="168"/>
      <c r="D1983" s="301"/>
      <c r="E1983" s="169"/>
      <c r="F1983" s="170"/>
      <c r="G1983" s="362"/>
      <c r="H1983" s="171"/>
      <c r="I1983" s="172"/>
      <c r="J1983" s="173"/>
      <c r="K1983" s="174"/>
      <c r="L1983" s="175"/>
      <c r="O1983" s="53"/>
      <c r="P1983" s="53"/>
      <c r="Q1983" s="53"/>
      <c r="R1983" s="370"/>
    </row>
    <row r="1984" spans="1:18" ht="40" customHeight="1" x14ac:dyDescent="0.35">
      <c r="A1984" s="281"/>
      <c r="B1984" s="308"/>
      <c r="C1984" s="168"/>
      <c r="D1984" s="301"/>
      <c r="E1984" s="169"/>
      <c r="F1984" s="170"/>
      <c r="G1984" s="362"/>
      <c r="H1984" s="171"/>
      <c r="I1984" s="172"/>
      <c r="J1984" s="173"/>
      <c r="K1984" s="174"/>
      <c r="L1984" s="175"/>
      <c r="O1984" s="53"/>
      <c r="P1984" s="53"/>
      <c r="Q1984" s="53"/>
      <c r="R1984" s="370"/>
    </row>
    <row r="1985" spans="1:18" ht="40" customHeight="1" x14ac:dyDescent="0.35">
      <c r="A1985" s="281"/>
      <c r="B1985" s="308"/>
      <c r="C1985" s="168"/>
      <c r="D1985" s="301"/>
      <c r="E1985" s="169"/>
      <c r="F1985" s="170"/>
      <c r="G1985" s="362"/>
      <c r="H1985" s="171"/>
      <c r="I1985" s="172"/>
      <c r="J1985" s="173"/>
      <c r="K1985" s="174"/>
      <c r="L1985" s="175"/>
      <c r="O1985" s="53"/>
      <c r="P1985" s="53"/>
      <c r="Q1985" s="53"/>
      <c r="R1985" s="370"/>
    </row>
    <row r="1986" spans="1:18" ht="40" customHeight="1" x14ac:dyDescent="0.35">
      <c r="A1986" s="281"/>
      <c r="B1986" s="308"/>
      <c r="C1986" s="168"/>
      <c r="D1986" s="301"/>
      <c r="E1986" s="169"/>
      <c r="F1986" s="170"/>
      <c r="G1986" s="362"/>
      <c r="H1986" s="171"/>
      <c r="I1986" s="172"/>
      <c r="J1986" s="173"/>
      <c r="K1986" s="174"/>
      <c r="L1986" s="175"/>
      <c r="O1986" s="53"/>
      <c r="P1986" s="53"/>
      <c r="Q1986" s="53"/>
      <c r="R1986" s="370"/>
    </row>
    <row r="1987" spans="1:18" ht="40" customHeight="1" x14ac:dyDescent="0.35">
      <c r="A1987" s="281"/>
      <c r="B1987" s="308"/>
      <c r="C1987" s="168"/>
      <c r="D1987" s="301"/>
      <c r="E1987" s="169"/>
      <c r="F1987" s="170"/>
      <c r="G1987" s="362"/>
      <c r="H1987" s="171"/>
      <c r="I1987" s="172"/>
      <c r="J1987" s="173"/>
      <c r="K1987" s="174"/>
      <c r="L1987" s="175"/>
      <c r="O1987" s="53"/>
      <c r="P1987" s="53"/>
      <c r="Q1987" s="53"/>
      <c r="R1987" s="370"/>
    </row>
    <row r="1988" spans="1:18" ht="40" customHeight="1" x14ac:dyDescent="0.35">
      <c r="A1988" s="281"/>
      <c r="B1988" s="308"/>
      <c r="C1988" s="168"/>
      <c r="D1988" s="301"/>
      <c r="E1988" s="169"/>
      <c r="F1988" s="170"/>
      <c r="G1988" s="362"/>
      <c r="H1988" s="171"/>
      <c r="I1988" s="172"/>
      <c r="J1988" s="173"/>
      <c r="K1988" s="174"/>
      <c r="L1988" s="175"/>
      <c r="O1988" s="53"/>
      <c r="P1988" s="53"/>
      <c r="Q1988" s="53"/>
      <c r="R1988" s="370"/>
    </row>
    <row r="1989" spans="1:18" ht="40" customHeight="1" x14ac:dyDescent="0.35">
      <c r="A1989" s="281"/>
      <c r="B1989" s="308"/>
      <c r="C1989" s="168"/>
      <c r="D1989" s="301"/>
      <c r="E1989" s="169"/>
      <c r="F1989" s="170"/>
      <c r="G1989" s="362"/>
      <c r="H1989" s="171"/>
      <c r="I1989" s="172"/>
      <c r="J1989" s="173"/>
      <c r="K1989" s="174"/>
      <c r="L1989" s="175"/>
      <c r="O1989" s="53"/>
      <c r="P1989" s="53"/>
      <c r="Q1989" s="53"/>
      <c r="R1989" s="370"/>
    </row>
    <row r="1990" spans="1:18" ht="40" customHeight="1" x14ac:dyDescent="0.35">
      <c r="A1990" s="281"/>
      <c r="B1990" s="308"/>
      <c r="C1990" s="168"/>
      <c r="D1990" s="301"/>
      <c r="E1990" s="169"/>
      <c r="F1990" s="170"/>
      <c r="G1990" s="362"/>
      <c r="H1990" s="171"/>
      <c r="I1990" s="172"/>
      <c r="J1990" s="173"/>
      <c r="K1990" s="174"/>
      <c r="L1990" s="175"/>
      <c r="O1990" s="53"/>
      <c r="P1990" s="53"/>
      <c r="Q1990" s="53"/>
      <c r="R1990" s="370"/>
    </row>
    <row r="1991" spans="1:18" ht="40" customHeight="1" x14ac:dyDescent="0.35">
      <c r="A1991" s="281"/>
      <c r="B1991" s="308"/>
      <c r="C1991" s="168"/>
      <c r="D1991" s="301"/>
      <c r="E1991" s="169"/>
      <c r="F1991" s="170"/>
      <c r="G1991" s="362"/>
      <c r="H1991" s="171"/>
      <c r="I1991" s="172"/>
      <c r="J1991" s="173"/>
      <c r="K1991" s="174"/>
      <c r="L1991" s="175"/>
      <c r="O1991" s="53"/>
      <c r="P1991" s="53"/>
      <c r="Q1991" s="53"/>
      <c r="R1991" s="370"/>
    </row>
    <row r="1992" spans="1:18" ht="40" customHeight="1" x14ac:dyDescent="0.35">
      <c r="A1992" s="281"/>
      <c r="B1992" s="308"/>
      <c r="C1992" s="168"/>
      <c r="D1992" s="301"/>
      <c r="E1992" s="169"/>
      <c r="F1992" s="170"/>
      <c r="G1992" s="362"/>
      <c r="H1992" s="171"/>
      <c r="I1992" s="172"/>
      <c r="J1992" s="173"/>
      <c r="K1992" s="174"/>
      <c r="L1992" s="175"/>
      <c r="O1992" s="53"/>
      <c r="P1992" s="53"/>
      <c r="Q1992" s="53"/>
      <c r="R1992" s="370"/>
    </row>
    <row r="1993" spans="1:18" ht="40" customHeight="1" x14ac:dyDescent="0.35">
      <c r="A1993" s="281"/>
      <c r="B1993" s="308"/>
      <c r="C1993" s="168"/>
      <c r="D1993" s="301"/>
      <c r="E1993" s="169"/>
      <c r="F1993" s="170"/>
      <c r="G1993" s="362"/>
      <c r="H1993" s="171"/>
      <c r="I1993" s="172"/>
      <c r="J1993" s="173"/>
      <c r="K1993" s="174"/>
      <c r="L1993" s="175"/>
      <c r="O1993" s="53"/>
      <c r="P1993" s="53"/>
      <c r="Q1993" s="53"/>
      <c r="R1993" s="370"/>
    </row>
    <row r="1994" spans="1:18" ht="40" customHeight="1" x14ac:dyDescent="0.35">
      <c r="A1994" s="281"/>
      <c r="B1994" s="308"/>
      <c r="C1994" s="168"/>
      <c r="D1994" s="301"/>
      <c r="E1994" s="169"/>
      <c r="F1994" s="170"/>
      <c r="G1994" s="362"/>
      <c r="H1994" s="171"/>
      <c r="I1994" s="172"/>
      <c r="J1994" s="173"/>
      <c r="K1994" s="174"/>
      <c r="L1994" s="175"/>
      <c r="O1994" s="53"/>
      <c r="P1994" s="53"/>
      <c r="Q1994" s="53"/>
      <c r="R1994" s="370"/>
    </row>
    <row r="1995" spans="1:18" ht="40" customHeight="1" x14ac:dyDescent="0.35">
      <c r="A1995" s="281"/>
      <c r="B1995" s="308"/>
      <c r="C1995" s="168"/>
      <c r="D1995" s="301"/>
      <c r="E1995" s="169"/>
      <c r="F1995" s="170"/>
      <c r="G1995" s="362"/>
      <c r="H1995" s="171"/>
      <c r="I1995" s="172"/>
      <c r="J1995" s="173"/>
      <c r="K1995" s="174"/>
      <c r="L1995" s="175"/>
      <c r="O1995" s="53"/>
      <c r="P1995" s="53"/>
      <c r="Q1995" s="53"/>
      <c r="R1995" s="370"/>
    </row>
    <row r="1996" spans="1:18" ht="40" customHeight="1" x14ac:dyDescent="0.35">
      <c r="A1996" s="281"/>
      <c r="B1996" s="308"/>
      <c r="C1996" s="168"/>
      <c r="D1996" s="301"/>
      <c r="E1996" s="169"/>
      <c r="F1996" s="170"/>
      <c r="G1996" s="362"/>
      <c r="H1996" s="171"/>
      <c r="I1996" s="172"/>
      <c r="J1996" s="173"/>
      <c r="K1996" s="174"/>
      <c r="L1996" s="175"/>
      <c r="O1996" s="53"/>
      <c r="P1996" s="53"/>
      <c r="Q1996" s="53"/>
      <c r="R1996" s="370"/>
    </row>
    <row r="1997" spans="1:18" ht="40" customHeight="1" x14ac:dyDescent="0.35">
      <c r="A1997" s="281"/>
      <c r="B1997" s="308"/>
      <c r="C1997" s="168"/>
      <c r="D1997" s="301"/>
      <c r="E1997" s="169"/>
      <c r="F1997" s="170"/>
      <c r="G1997" s="362"/>
      <c r="H1997" s="171"/>
      <c r="I1997" s="172"/>
      <c r="J1997" s="173"/>
      <c r="K1997" s="174"/>
      <c r="L1997" s="175"/>
      <c r="O1997" s="53"/>
      <c r="P1997" s="53"/>
      <c r="Q1997" s="53"/>
      <c r="R1997" s="370"/>
    </row>
    <row r="1998" spans="1:18" ht="40" customHeight="1" x14ac:dyDescent="0.35">
      <c r="A1998" s="281"/>
      <c r="B1998" s="308"/>
      <c r="C1998" s="168"/>
      <c r="D1998" s="301"/>
      <c r="E1998" s="169"/>
      <c r="F1998" s="170"/>
      <c r="G1998" s="362"/>
      <c r="H1998" s="171"/>
      <c r="I1998" s="172"/>
      <c r="J1998" s="173"/>
      <c r="K1998" s="174"/>
      <c r="L1998" s="175"/>
      <c r="O1998" s="53"/>
      <c r="P1998" s="53"/>
      <c r="Q1998" s="53"/>
      <c r="R1998" s="370"/>
    </row>
    <row r="1999" spans="1:18" ht="40" customHeight="1" x14ac:dyDescent="0.35">
      <c r="A1999" s="281"/>
      <c r="B1999" s="308"/>
      <c r="C1999" s="168"/>
      <c r="D1999" s="301"/>
      <c r="E1999" s="169"/>
      <c r="F1999" s="170"/>
      <c r="G1999" s="362"/>
      <c r="H1999" s="171"/>
      <c r="I1999" s="172"/>
      <c r="J1999" s="173"/>
      <c r="K1999" s="174"/>
      <c r="L1999" s="175"/>
      <c r="O1999" s="53"/>
      <c r="P1999" s="53"/>
      <c r="Q1999" s="53"/>
      <c r="R1999" s="370"/>
    </row>
    <row r="2000" spans="1:18" ht="40" customHeight="1" x14ac:dyDescent="0.35">
      <c r="A2000" s="281"/>
      <c r="B2000" s="308"/>
      <c r="C2000" s="168"/>
      <c r="D2000" s="301"/>
      <c r="E2000" s="169"/>
      <c r="F2000" s="170"/>
      <c r="G2000" s="362"/>
      <c r="H2000" s="171"/>
      <c r="I2000" s="172"/>
      <c r="J2000" s="173"/>
      <c r="K2000" s="174"/>
      <c r="L2000" s="175"/>
      <c r="O2000" s="53"/>
      <c r="P2000" s="53"/>
      <c r="Q2000" s="53"/>
      <c r="R2000" s="370"/>
    </row>
    <row r="2001" spans="1:18" ht="40" customHeight="1" x14ac:dyDescent="0.35">
      <c r="A2001" s="281"/>
      <c r="B2001" s="308"/>
      <c r="C2001" s="168"/>
      <c r="D2001" s="301"/>
      <c r="E2001" s="169"/>
      <c r="F2001" s="170"/>
      <c r="G2001" s="362"/>
      <c r="H2001" s="171"/>
      <c r="I2001" s="172"/>
      <c r="J2001" s="173"/>
      <c r="K2001" s="174"/>
      <c r="L2001" s="175"/>
      <c r="O2001" s="53"/>
      <c r="P2001" s="53"/>
      <c r="Q2001" s="53"/>
      <c r="R2001" s="370"/>
    </row>
    <row r="2002" spans="1:18" ht="40" customHeight="1" x14ac:dyDescent="0.35">
      <c r="A2002" s="281"/>
      <c r="B2002" s="308"/>
      <c r="C2002" s="168"/>
      <c r="D2002" s="301"/>
      <c r="E2002" s="169"/>
      <c r="F2002" s="170"/>
      <c r="G2002" s="362"/>
      <c r="H2002" s="171"/>
      <c r="I2002" s="172"/>
      <c r="J2002" s="173"/>
      <c r="K2002" s="174"/>
      <c r="L2002" s="175"/>
      <c r="O2002" s="53"/>
      <c r="P2002" s="53"/>
      <c r="Q2002" s="53"/>
      <c r="R2002" s="370"/>
    </row>
    <row r="2003" spans="1:18" ht="40" customHeight="1" x14ac:dyDescent="0.35">
      <c r="A2003" s="281"/>
      <c r="B2003" s="308"/>
      <c r="C2003" s="168"/>
      <c r="D2003" s="301"/>
      <c r="E2003" s="169"/>
      <c r="F2003" s="170"/>
      <c r="G2003" s="362"/>
      <c r="H2003" s="171"/>
      <c r="I2003" s="172"/>
      <c r="J2003" s="173"/>
      <c r="K2003" s="174"/>
      <c r="L2003" s="175"/>
      <c r="O2003" s="53"/>
      <c r="P2003" s="53"/>
      <c r="Q2003" s="53"/>
      <c r="R2003" s="370"/>
    </row>
    <row r="2004" spans="1:18" ht="40" customHeight="1" x14ac:dyDescent="0.35">
      <c r="A2004" s="281"/>
      <c r="B2004" s="308"/>
      <c r="C2004" s="168"/>
      <c r="D2004" s="301"/>
      <c r="E2004" s="169"/>
      <c r="F2004" s="170"/>
      <c r="G2004" s="362"/>
      <c r="H2004" s="171"/>
      <c r="I2004" s="172"/>
      <c r="J2004" s="173"/>
      <c r="K2004" s="174"/>
      <c r="L2004" s="175"/>
      <c r="O2004" s="53"/>
      <c r="P2004" s="53"/>
      <c r="Q2004" s="53"/>
      <c r="R2004" s="370"/>
    </row>
    <row r="2005" spans="1:18" ht="40" customHeight="1" x14ac:dyDescent="0.35">
      <c r="A2005" s="281"/>
      <c r="B2005" s="308"/>
      <c r="C2005" s="168"/>
      <c r="D2005" s="301"/>
      <c r="E2005" s="169"/>
      <c r="F2005" s="170"/>
      <c r="G2005" s="362"/>
      <c r="H2005" s="171"/>
      <c r="I2005" s="172"/>
      <c r="J2005" s="173"/>
      <c r="K2005" s="174"/>
      <c r="L2005" s="175"/>
      <c r="O2005" s="53"/>
      <c r="P2005" s="53"/>
      <c r="Q2005" s="53"/>
      <c r="R2005" s="370"/>
    </row>
    <row r="2006" spans="1:18" ht="40" customHeight="1" x14ac:dyDescent="0.35">
      <c r="A2006" s="281"/>
      <c r="B2006" s="308"/>
      <c r="C2006" s="168"/>
      <c r="D2006" s="301"/>
      <c r="E2006" s="169"/>
      <c r="F2006" s="170"/>
      <c r="G2006" s="362"/>
      <c r="H2006" s="171"/>
      <c r="I2006" s="172"/>
      <c r="J2006" s="173"/>
      <c r="K2006" s="174"/>
      <c r="L2006" s="175"/>
      <c r="O2006" s="53"/>
      <c r="P2006" s="53"/>
      <c r="Q2006" s="53"/>
      <c r="R2006" s="370"/>
    </row>
    <row r="2007" spans="1:18" ht="40" customHeight="1" x14ac:dyDescent="0.35">
      <c r="A2007" s="281"/>
      <c r="B2007" s="308"/>
      <c r="C2007" s="168"/>
      <c r="D2007" s="301"/>
      <c r="E2007" s="169"/>
      <c r="F2007" s="170"/>
      <c r="G2007" s="362"/>
      <c r="H2007" s="171"/>
      <c r="I2007" s="172"/>
      <c r="J2007" s="173"/>
      <c r="K2007" s="174"/>
      <c r="L2007" s="175"/>
      <c r="O2007" s="53"/>
      <c r="P2007" s="53"/>
      <c r="Q2007" s="53"/>
      <c r="R2007" s="370"/>
    </row>
    <row r="2008" spans="1:18" ht="40" customHeight="1" x14ac:dyDescent="0.35">
      <c r="A2008" s="281"/>
      <c r="B2008" s="308"/>
      <c r="C2008" s="168"/>
      <c r="D2008" s="301"/>
      <c r="E2008" s="169"/>
      <c r="F2008" s="170"/>
      <c r="G2008" s="362"/>
      <c r="H2008" s="171"/>
      <c r="I2008" s="172"/>
      <c r="J2008" s="173"/>
      <c r="K2008" s="174"/>
      <c r="L2008" s="175"/>
      <c r="O2008" s="53"/>
      <c r="P2008" s="53"/>
      <c r="Q2008" s="53"/>
      <c r="R2008" s="370"/>
    </row>
    <row r="2009" spans="1:18" ht="40" customHeight="1" x14ac:dyDescent="0.35">
      <c r="A2009" s="281"/>
      <c r="B2009" s="308"/>
      <c r="C2009" s="168"/>
      <c r="D2009" s="301"/>
      <c r="E2009" s="169"/>
      <c r="F2009" s="170"/>
      <c r="G2009" s="362"/>
      <c r="H2009" s="171"/>
      <c r="I2009" s="172"/>
      <c r="J2009" s="173"/>
      <c r="K2009" s="174"/>
      <c r="L2009" s="175"/>
      <c r="O2009" s="53"/>
      <c r="P2009" s="53"/>
      <c r="Q2009" s="53"/>
      <c r="R2009" s="370"/>
    </row>
    <row r="2010" spans="1:18" ht="40" customHeight="1" x14ac:dyDescent="0.35">
      <c r="A2010" s="281"/>
      <c r="B2010" s="308"/>
      <c r="C2010" s="168"/>
      <c r="D2010" s="301"/>
      <c r="E2010" s="169"/>
      <c r="F2010" s="170"/>
      <c r="G2010" s="362"/>
      <c r="H2010" s="171"/>
      <c r="I2010" s="172"/>
      <c r="J2010" s="173"/>
      <c r="K2010" s="174"/>
      <c r="L2010" s="175"/>
      <c r="O2010" s="53"/>
      <c r="P2010" s="53"/>
      <c r="Q2010" s="53"/>
      <c r="R2010" s="370"/>
    </row>
    <row r="2011" spans="1:18" ht="40" customHeight="1" x14ac:dyDescent="0.35">
      <c r="A2011" s="281"/>
      <c r="B2011" s="308"/>
      <c r="C2011" s="168"/>
      <c r="D2011" s="301"/>
      <c r="E2011" s="169"/>
      <c r="F2011" s="170"/>
      <c r="G2011" s="362"/>
      <c r="H2011" s="171"/>
      <c r="I2011" s="172"/>
      <c r="J2011" s="173"/>
      <c r="K2011" s="174"/>
      <c r="L2011" s="175"/>
      <c r="O2011" s="53"/>
      <c r="P2011" s="53"/>
      <c r="Q2011" s="53"/>
      <c r="R2011" s="370"/>
    </row>
    <row r="2012" spans="1:18" ht="40" customHeight="1" x14ac:dyDescent="0.35">
      <c r="A2012" s="281"/>
      <c r="B2012" s="308"/>
      <c r="C2012" s="168"/>
      <c r="D2012" s="301"/>
      <c r="E2012" s="169"/>
      <c r="F2012" s="170"/>
      <c r="G2012" s="362"/>
      <c r="H2012" s="171"/>
      <c r="I2012" s="172"/>
      <c r="J2012" s="173"/>
      <c r="K2012" s="174"/>
      <c r="L2012" s="175"/>
      <c r="O2012" s="53"/>
      <c r="P2012" s="53"/>
      <c r="Q2012" s="53"/>
      <c r="R2012" s="370"/>
    </row>
    <row r="2013" spans="1:18" ht="40" customHeight="1" x14ac:dyDescent="0.35">
      <c r="A2013" s="281"/>
      <c r="B2013" s="308"/>
      <c r="C2013" s="168"/>
      <c r="D2013" s="301"/>
      <c r="E2013" s="169"/>
      <c r="F2013" s="170"/>
      <c r="G2013" s="362"/>
      <c r="H2013" s="171"/>
      <c r="I2013" s="172"/>
      <c r="J2013" s="173"/>
      <c r="K2013" s="174"/>
      <c r="L2013" s="175"/>
      <c r="O2013" s="53"/>
      <c r="P2013" s="53"/>
      <c r="Q2013" s="53"/>
      <c r="R2013" s="370"/>
    </row>
    <row r="2014" spans="1:18" ht="40" customHeight="1" x14ac:dyDescent="0.35">
      <c r="A2014" s="281"/>
      <c r="B2014" s="308"/>
      <c r="C2014" s="168"/>
      <c r="D2014" s="301"/>
      <c r="E2014" s="169"/>
      <c r="F2014" s="170"/>
      <c r="G2014" s="362"/>
      <c r="H2014" s="171"/>
      <c r="I2014" s="172"/>
      <c r="J2014" s="173"/>
      <c r="K2014" s="174"/>
      <c r="L2014" s="175"/>
      <c r="O2014" s="53"/>
      <c r="P2014" s="53"/>
      <c r="Q2014" s="53"/>
      <c r="R2014" s="370"/>
    </row>
    <row r="2015" spans="1:18" ht="40" customHeight="1" x14ac:dyDescent="0.35">
      <c r="A2015" s="281"/>
      <c r="B2015" s="308"/>
      <c r="C2015" s="168"/>
      <c r="D2015" s="301"/>
      <c r="E2015" s="169"/>
      <c r="F2015" s="170"/>
      <c r="G2015" s="362"/>
      <c r="H2015" s="171"/>
      <c r="I2015" s="172"/>
      <c r="J2015" s="173"/>
      <c r="K2015" s="174"/>
      <c r="L2015" s="175"/>
      <c r="O2015" s="53"/>
      <c r="P2015" s="53"/>
      <c r="Q2015" s="53"/>
      <c r="R2015" s="370"/>
    </row>
    <row r="2016" spans="1:18" ht="40" customHeight="1" x14ac:dyDescent="0.35">
      <c r="A2016" s="281"/>
      <c r="B2016" s="308"/>
      <c r="C2016" s="168"/>
      <c r="D2016" s="301"/>
      <c r="E2016" s="169"/>
      <c r="F2016" s="170"/>
      <c r="G2016" s="362"/>
      <c r="H2016" s="171"/>
      <c r="I2016" s="172"/>
      <c r="J2016" s="173"/>
      <c r="K2016" s="174"/>
      <c r="L2016" s="175"/>
      <c r="O2016" s="53"/>
      <c r="P2016" s="53"/>
      <c r="Q2016" s="53"/>
      <c r="R2016" s="370"/>
    </row>
    <row r="2017" spans="1:18" ht="40" customHeight="1" x14ac:dyDescent="0.35">
      <c r="A2017" s="281"/>
      <c r="B2017" s="308"/>
      <c r="C2017" s="168"/>
      <c r="D2017" s="301"/>
      <c r="E2017" s="169"/>
      <c r="F2017" s="170"/>
      <c r="G2017" s="362"/>
      <c r="H2017" s="171"/>
      <c r="I2017" s="172"/>
      <c r="J2017" s="173"/>
      <c r="K2017" s="174"/>
      <c r="L2017" s="175"/>
      <c r="O2017" s="53"/>
      <c r="P2017" s="53"/>
      <c r="Q2017" s="53"/>
      <c r="R2017" s="370"/>
    </row>
    <row r="2018" spans="1:18" ht="40" customHeight="1" x14ac:dyDescent="0.35">
      <c r="A2018" s="281"/>
      <c r="B2018" s="308"/>
      <c r="C2018" s="168"/>
      <c r="D2018" s="301"/>
      <c r="E2018" s="169"/>
      <c r="F2018" s="170"/>
      <c r="G2018" s="362"/>
      <c r="H2018" s="171"/>
      <c r="I2018" s="172"/>
      <c r="J2018" s="173"/>
      <c r="K2018" s="174"/>
      <c r="L2018" s="175"/>
      <c r="O2018" s="53"/>
      <c r="P2018" s="53"/>
      <c r="Q2018" s="53"/>
      <c r="R2018" s="370"/>
    </row>
    <row r="2019" spans="1:18" ht="40" customHeight="1" x14ac:dyDescent="0.35">
      <c r="A2019" s="281"/>
      <c r="B2019" s="308"/>
      <c r="C2019" s="168"/>
      <c r="D2019" s="301"/>
      <c r="E2019" s="169"/>
      <c r="F2019" s="170"/>
      <c r="G2019" s="362"/>
      <c r="H2019" s="171"/>
      <c r="I2019" s="172"/>
      <c r="J2019" s="173"/>
      <c r="K2019" s="174"/>
      <c r="L2019" s="175"/>
      <c r="O2019" s="53"/>
      <c r="P2019" s="53"/>
      <c r="Q2019" s="53"/>
      <c r="R2019" s="370"/>
    </row>
    <row r="2020" spans="1:18" ht="40" customHeight="1" x14ac:dyDescent="0.35">
      <c r="A2020" s="281"/>
      <c r="B2020" s="308"/>
      <c r="C2020" s="168"/>
      <c r="D2020" s="301"/>
      <c r="E2020" s="169"/>
      <c r="F2020" s="170"/>
      <c r="G2020" s="362"/>
      <c r="H2020" s="171"/>
      <c r="I2020" s="172"/>
      <c r="J2020" s="173"/>
      <c r="K2020" s="174"/>
      <c r="L2020" s="175"/>
      <c r="O2020" s="53"/>
      <c r="P2020" s="53"/>
      <c r="Q2020" s="53"/>
      <c r="R2020" s="370"/>
    </row>
    <row r="2021" spans="1:18" ht="40" customHeight="1" x14ac:dyDescent="0.35">
      <c r="A2021" s="281"/>
      <c r="B2021" s="308"/>
      <c r="C2021" s="168"/>
      <c r="D2021" s="301"/>
      <c r="E2021" s="169"/>
      <c r="F2021" s="170"/>
      <c r="G2021" s="362"/>
      <c r="H2021" s="171"/>
      <c r="I2021" s="172"/>
      <c r="J2021" s="173"/>
      <c r="K2021" s="174"/>
      <c r="L2021" s="175"/>
      <c r="O2021" s="53"/>
      <c r="P2021" s="53"/>
      <c r="Q2021" s="53"/>
      <c r="R2021" s="370"/>
    </row>
    <row r="2022" spans="1:18" ht="40" customHeight="1" x14ac:dyDescent="0.35">
      <c r="A2022" s="281"/>
      <c r="B2022" s="308"/>
      <c r="C2022" s="168"/>
      <c r="D2022" s="301"/>
      <c r="E2022" s="169"/>
      <c r="F2022" s="170"/>
      <c r="G2022" s="362"/>
      <c r="H2022" s="171"/>
      <c r="I2022" s="172"/>
      <c r="J2022" s="173"/>
      <c r="K2022" s="174"/>
      <c r="L2022" s="175"/>
      <c r="O2022" s="53"/>
      <c r="P2022" s="53"/>
      <c r="Q2022" s="53"/>
      <c r="R2022" s="370"/>
    </row>
    <row r="2023" spans="1:18" ht="40" customHeight="1" x14ac:dyDescent="0.35">
      <c r="A2023" s="281"/>
      <c r="B2023" s="308"/>
      <c r="C2023" s="168"/>
      <c r="D2023" s="301"/>
      <c r="E2023" s="169"/>
      <c r="F2023" s="170"/>
      <c r="G2023" s="362"/>
      <c r="H2023" s="171"/>
      <c r="I2023" s="172"/>
      <c r="J2023" s="173"/>
      <c r="K2023" s="174"/>
      <c r="L2023" s="175"/>
      <c r="O2023" s="53"/>
      <c r="P2023" s="53"/>
      <c r="Q2023" s="53"/>
      <c r="R2023" s="370"/>
    </row>
    <row r="2024" spans="1:18" ht="40" customHeight="1" x14ac:dyDescent="0.35">
      <c r="A2024" s="281"/>
      <c r="B2024" s="308"/>
      <c r="C2024" s="168"/>
      <c r="D2024" s="301"/>
      <c r="E2024" s="169"/>
      <c r="F2024" s="170"/>
      <c r="G2024" s="362"/>
      <c r="H2024" s="171"/>
      <c r="I2024" s="172"/>
      <c r="J2024" s="173"/>
      <c r="K2024" s="174"/>
      <c r="L2024" s="175"/>
      <c r="O2024" s="53"/>
      <c r="P2024" s="53"/>
      <c r="Q2024" s="53"/>
      <c r="R2024" s="370"/>
    </row>
    <row r="2025" spans="1:18" ht="40" customHeight="1" x14ac:dyDescent="0.35">
      <c r="A2025" s="281"/>
      <c r="B2025" s="308"/>
      <c r="C2025" s="168"/>
      <c r="D2025" s="301"/>
      <c r="E2025" s="169"/>
      <c r="F2025" s="170"/>
      <c r="G2025" s="362"/>
      <c r="H2025" s="171"/>
      <c r="I2025" s="172"/>
      <c r="J2025" s="173"/>
      <c r="K2025" s="174"/>
      <c r="L2025" s="175"/>
      <c r="O2025" s="53"/>
      <c r="P2025" s="53"/>
      <c r="Q2025" s="53"/>
      <c r="R2025" s="370"/>
    </row>
    <row r="2026" spans="1:18" ht="40" customHeight="1" x14ac:dyDescent="0.35">
      <c r="A2026" s="281"/>
      <c r="B2026" s="308"/>
      <c r="C2026" s="168"/>
      <c r="D2026" s="301"/>
      <c r="E2026" s="169"/>
      <c r="F2026" s="170"/>
      <c r="G2026" s="362"/>
      <c r="H2026" s="171"/>
      <c r="I2026" s="172"/>
      <c r="J2026" s="173"/>
      <c r="K2026" s="174"/>
      <c r="L2026" s="175"/>
      <c r="O2026" s="53"/>
      <c r="P2026" s="53"/>
      <c r="Q2026" s="53"/>
      <c r="R2026" s="370"/>
    </row>
    <row r="2027" spans="1:18" ht="40" customHeight="1" x14ac:dyDescent="0.35">
      <c r="A2027" s="281"/>
      <c r="B2027" s="308"/>
      <c r="C2027" s="168"/>
      <c r="D2027" s="301"/>
      <c r="E2027" s="169"/>
      <c r="F2027" s="170"/>
      <c r="G2027" s="362"/>
      <c r="H2027" s="171"/>
      <c r="I2027" s="172"/>
      <c r="J2027" s="173"/>
      <c r="K2027" s="174"/>
      <c r="L2027" s="175"/>
      <c r="O2027" s="53"/>
      <c r="P2027" s="53"/>
      <c r="Q2027" s="53"/>
      <c r="R2027" s="370"/>
    </row>
    <row r="2028" spans="1:18" ht="40" customHeight="1" x14ac:dyDescent="0.35">
      <c r="A2028" s="281"/>
      <c r="B2028" s="308"/>
      <c r="C2028" s="168"/>
      <c r="D2028" s="301"/>
      <c r="E2028" s="169"/>
      <c r="F2028" s="170"/>
      <c r="G2028" s="362"/>
      <c r="H2028" s="171"/>
      <c r="I2028" s="172"/>
      <c r="J2028" s="173"/>
      <c r="K2028" s="174"/>
      <c r="L2028" s="175"/>
      <c r="O2028" s="53"/>
      <c r="P2028" s="53"/>
      <c r="Q2028" s="53"/>
      <c r="R2028" s="370"/>
    </row>
    <row r="2029" spans="1:18" ht="40" customHeight="1" x14ac:dyDescent="0.35">
      <c r="A2029" s="281"/>
      <c r="B2029" s="308"/>
      <c r="C2029" s="168"/>
      <c r="D2029" s="301"/>
      <c r="E2029" s="169"/>
      <c r="F2029" s="170"/>
      <c r="G2029" s="362"/>
      <c r="H2029" s="171"/>
      <c r="I2029" s="172"/>
      <c r="J2029" s="173"/>
      <c r="K2029" s="174"/>
      <c r="L2029" s="175"/>
      <c r="O2029" s="53"/>
      <c r="P2029" s="53"/>
      <c r="Q2029" s="53"/>
      <c r="R2029" s="370"/>
    </row>
    <row r="2030" spans="1:18" ht="40" customHeight="1" x14ac:dyDescent="0.35">
      <c r="A2030" s="281"/>
      <c r="B2030" s="308"/>
      <c r="C2030" s="168"/>
      <c r="D2030" s="301"/>
      <c r="E2030" s="169"/>
      <c r="F2030" s="170"/>
      <c r="G2030" s="362"/>
      <c r="H2030" s="171"/>
      <c r="I2030" s="172"/>
      <c r="J2030" s="173"/>
      <c r="K2030" s="174"/>
      <c r="L2030" s="175"/>
      <c r="O2030" s="53"/>
      <c r="P2030" s="53"/>
      <c r="Q2030" s="53"/>
      <c r="R2030" s="370"/>
    </row>
    <row r="2031" spans="1:18" ht="40" customHeight="1" x14ac:dyDescent="0.35">
      <c r="A2031" s="281"/>
      <c r="B2031" s="308"/>
      <c r="C2031" s="168"/>
      <c r="D2031" s="301"/>
      <c r="E2031" s="169"/>
      <c r="F2031" s="170"/>
      <c r="G2031" s="362"/>
      <c r="H2031" s="171"/>
      <c r="I2031" s="172"/>
      <c r="J2031" s="173"/>
      <c r="K2031" s="174"/>
      <c r="L2031" s="175"/>
      <c r="O2031" s="53"/>
      <c r="P2031" s="53"/>
      <c r="Q2031" s="53"/>
      <c r="R2031" s="370"/>
    </row>
    <row r="2032" spans="1:18" ht="40" customHeight="1" x14ac:dyDescent="0.35">
      <c r="A2032" s="281"/>
      <c r="B2032" s="308"/>
      <c r="C2032" s="168"/>
      <c r="D2032" s="301"/>
      <c r="E2032" s="169"/>
      <c r="F2032" s="170"/>
      <c r="G2032" s="362"/>
      <c r="H2032" s="171"/>
      <c r="I2032" s="172"/>
      <c r="J2032" s="173"/>
      <c r="K2032" s="174"/>
      <c r="L2032" s="175"/>
      <c r="O2032" s="53"/>
      <c r="P2032" s="53"/>
      <c r="Q2032" s="53"/>
      <c r="R2032" s="370"/>
    </row>
    <row r="2033" spans="1:18" ht="40" customHeight="1" x14ac:dyDescent="0.35">
      <c r="A2033" s="281"/>
      <c r="B2033" s="308"/>
      <c r="C2033" s="168"/>
      <c r="D2033" s="301"/>
      <c r="E2033" s="169"/>
      <c r="F2033" s="170"/>
      <c r="G2033" s="362"/>
      <c r="H2033" s="171"/>
      <c r="I2033" s="172"/>
      <c r="J2033" s="173"/>
      <c r="K2033" s="174"/>
      <c r="L2033" s="175"/>
      <c r="O2033" s="53"/>
      <c r="P2033" s="53"/>
      <c r="Q2033" s="53"/>
      <c r="R2033" s="370"/>
    </row>
    <row r="2034" spans="1:18" ht="40" customHeight="1" x14ac:dyDescent="0.35">
      <c r="A2034" s="281"/>
      <c r="B2034" s="308"/>
      <c r="C2034" s="168"/>
      <c r="D2034" s="301"/>
      <c r="E2034" s="169"/>
      <c r="F2034" s="170"/>
      <c r="G2034" s="362"/>
      <c r="H2034" s="171"/>
      <c r="I2034" s="172"/>
      <c r="J2034" s="173"/>
      <c r="K2034" s="174"/>
      <c r="L2034" s="175"/>
      <c r="O2034" s="53"/>
      <c r="P2034" s="53"/>
      <c r="Q2034" s="53"/>
      <c r="R2034" s="370"/>
    </row>
    <row r="2035" spans="1:18" ht="40" customHeight="1" x14ac:dyDescent="0.35">
      <c r="A2035" s="281"/>
      <c r="B2035" s="308"/>
      <c r="C2035" s="168"/>
      <c r="D2035" s="301"/>
      <c r="E2035" s="169"/>
      <c r="F2035" s="170"/>
      <c r="G2035" s="362"/>
      <c r="H2035" s="171"/>
      <c r="I2035" s="172"/>
      <c r="J2035" s="173"/>
      <c r="K2035" s="174"/>
      <c r="L2035" s="175"/>
      <c r="O2035" s="53"/>
      <c r="P2035" s="53"/>
      <c r="Q2035" s="53"/>
      <c r="R2035" s="370"/>
    </row>
    <row r="2036" spans="1:18" ht="40" customHeight="1" x14ac:dyDescent="0.35">
      <c r="A2036" s="281"/>
      <c r="B2036" s="308"/>
      <c r="C2036" s="168"/>
      <c r="D2036" s="301"/>
      <c r="E2036" s="169"/>
      <c r="F2036" s="170"/>
      <c r="G2036" s="362"/>
      <c r="H2036" s="171"/>
      <c r="I2036" s="172"/>
      <c r="J2036" s="173"/>
      <c r="K2036" s="174"/>
      <c r="L2036" s="175"/>
      <c r="O2036" s="53"/>
      <c r="P2036" s="53"/>
      <c r="Q2036" s="53"/>
      <c r="R2036" s="370"/>
    </row>
    <row r="2037" spans="1:18" ht="40" customHeight="1" x14ac:dyDescent="0.35">
      <c r="A2037" s="281"/>
      <c r="B2037" s="308"/>
      <c r="C2037" s="168"/>
      <c r="D2037" s="301"/>
      <c r="E2037" s="169"/>
      <c r="F2037" s="170"/>
      <c r="G2037" s="362"/>
      <c r="H2037" s="171"/>
      <c r="I2037" s="172"/>
      <c r="J2037" s="173"/>
      <c r="K2037" s="174"/>
      <c r="L2037" s="175"/>
      <c r="O2037" s="53"/>
      <c r="P2037" s="53"/>
      <c r="Q2037" s="53"/>
      <c r="R2037" s="370"/>
    </row>
    <row r="2038" spans="1:18" ht="40" customHeight="1" x14ac:dyDescent="0.35">
      <c r="A2038" s="281"/>
      <c r="B2038" s="308"/>
      <c r="C2038" s="168"/>
      <c r="D2038" s="301"/>
      <c r="E2038" s="169"/>
      <c r="F2038" s="170"/>
      <c r="G2038" s="362"/>
      <c r="H2038" s="171"/>
      <c r="I2038" s="172"/>
      <c r="J2038" s="173"/>
      <c r="K2038" s="174"/>
      <c r="L2038" s="175"/>
      <c r="O2038" s="53"/>
      <c r="P2038" s="53"/>
      <c r="Q2038" s="53"/>
      <c r="R2038" s="370"/>
    </row>
    <row r="2039" spans="1:18" ht="40" customHeight="1" x14ac:dyDescent="0.35">
      <c r="A2039" s="281"/>
      <c r="B2039" s="308"/>
      <c r="C2039" s="168"/>
      <c r="D2039" s="301"/>
      <c r="E2039" s="169"/>
      <c r="F2039" s="170"/>
      <c r="G2039" s="362"/>
      <c r="H2039" s="171"/>
      <c r="I2039" s="172"/>
      <c r="J2039" s="173"/>
      <c r="K2039" s="174"/>
      <c r="L2039" s="175"/>
      <c r="O2039" s="53"/>
      <c r="P2039" s="53"/>
      <c r="Q2039" s="53"/>
      <c r="R2039" s="370"/>
    </row>
    <row r="2040" spans="1:18" ht="40" customHeight="1" x14ac:dyDescent="0.35">
      <c r="A2040" s="281"/>
      <c r="B2040" s="308"/>
      <c r="C2040" s="168"/>
      <c r="D2040" s="301"/>
      <c r="E2040" s="169"/>
      <c r="F2040" s="170"/>
      <c r="G2040" s="362"/>
      <c r="H2040" s="171"/>
      <c r="I2040" s="172"/>
      <c r="J2040" s="173"/>
      <c r="K2040" s="174"/>
      <c r="L2040" s="175"/>
      <c r="O2040" s="53"/>
      <c r="P2040" s="53"/>
      <c r="Q2040" s="53"/>
      <c r="R2040" s="370"/>
    </row>
    <row r="2041" spans="1:18" ht="40" customHeight="1" x14ac:dyDescent="0.35">
      <c r="A2041" s="281"/>
      <c r="B2041" s="308"/>
      <c r="C2041" s="168"/>
      <c r="D2041" s="301"/>
      <c r="E2041" s="169"/>
      <c r="F2041" s="170"/>
      <c r="G2041" s="362"/>
      <c r="H2041" s="171"/>
      <c r="I2041" s="172"/>
      <c r="J2041" s="173"/>
      <c r="K2041" s="174"/>
      <c r="L2041" s="175"/>
      <c r="O2041" s="53"/>
      <c r="P2041" s="53"/>
      <c r="Q2041" s="53"/>
      <c r="R2041" s="370"/>
    </row>
    <row r="2042" spans="1:18" ht="40" customHeight="1" x14ac:dyDescent="0.35">
      <c r="A2042" s="281"/>
      <c r="B2042" s="308"/>
      <c r="C2042" s="168"/>
      <c r="D2042" s="301"/>
      <c r="E2042" s="169"/>
      <c r="F2042" s="170"/>
      <c r="G2042" s="362"/>
      <c r="H2042" s="171"/>
      <c r="I2042" s="172"/>
      <c r="J2042" s="173"/>
      <c r="K2042" s="174"/>
      <c r="L2042" s="175"/>
      <c r="O2042" s="53"/>
      <c r="P2042" s="53"/>
      <c r="Q2042" s="53"/>
      <c r="R2042" s="370"/>
    </row>
    <row r="2043" spans="1:18" ht="40" customHeight="1" x14ac:dyDescent="0.35">
      <c r="A2043" s="281"/>
      <c r="B2043" s="308"/>
      <c r="C2043" s="168"/>
      <c r="D2043" s="301"/>
      <c r="E2043" s="169"/>
      <c r="F2043" s="170"/>
      <c r="G2043" s="362"/>
      <c r="H2043" s="171"/>
      <c r="I2043" s="172"/>
      <c r="J2043" s="173"/>
      <c r="K2043" s="174"/>
      <c r="L2043" s="175"/>
      <c r="O2043" s="53"/>
      <c r="P2043" s="53"/>
      <c r="Q2043" s="53"/>
      <c r="R2043" s="370"/>
    </row>
    <row r="2044" spans="1:18" ht="40" customHeight="1" x14ac:dyDescent="0.35">
      <c r="A2044" s="281"/>
      <c r="B2044" s="308"/>
      <c r="C2044" s="168"/>
      <c r="D2044" s="301"/>
      <c r="E2044" s="169"/>
      <c r="F2044" s="170"/>
      <c r="G2044" s="362"/>
      <c r="H2044" s="171"/>
      <c r="I2044" s="172"/>
      <c r="J2044" s="173"/>
      <c r="K2044" s="174"/>
      <c r="L2044" s="175"/>
      <c r="O2044" s="53"/>
      <c r="P2044" s="53"/>
      <c r="Q2044" s="53"/>
      <c r="R2044" s="370"/>
    </row>
    <row r="2045" spans="1:18" ht="40" customHeight="1" x14ac:dyDescent="0.35">
      <c r="A2045" s="281"/>
      <c r="B2045" s="308"/>
      <c r="C2045" s="168"/>
      <c r="D2045" s="301"/>
      <c r="E2045" s="169"/>
      <c r="F2045" s="170"/>
      <c r="G2045" s="362"/>
      <c r="H2045" s="171"/>
      <c r="I2045" s="172"/>
      <c r="J2045" s="173"/>
      <c r="K2045" s="174"/>
      <c r="L2045" s="175"/>
      <c r="O2045" s="53"/>
      <c r="P2045" s="53"/>
      <c r="Q2045" s="53"/>
      <c r="R2045" s="370"/>
    </row>
    <row r="2046" spans="1:18" ht="40" customHeight="1" x14ac:dyDescent="0.35">
      <c r="A2046" s="281"/>
      <c r="B2046" s="308"/>
      <c r="C2046" s="168"/>
      <c r="D2046" s="301"/>
      <c r="E2046" s="169"/>
      <c r="F2046" s="170"/>
      <c r="G2046" s="362"/>
      <c r="H2046" s="171"/>
      <c r="I2046" s="172"/>
      <c r="J2046" s="173"/>
      <c r="K2046" s="174"/>
      <c r="L2046" s="175"/>
      <c r="O2046" s="53"/>
      <c r="P2046" s="53"/>
      <c r="Q2046" s="53"/>
      <c r="R2046" s="370"/>
    </row>
    <row r="2047" spans="1:18" ht="40" customHeight="1" x14ac:dyDescent="0.35">
      <c r="A2047" s="281"/>
      <c r="B2047" s="308"/>
      <c r="C2047" s="168"/>
      <c r="D2047" s="301"/>
      <c r="E2047" s="169"/>
      <c r="F2047" s="170"/>
      <c r="G2047" s="362"/>
      <c r="H2047" s="171"/>
      <c r="I2047" s="172"/>
      <c r="J2047" s="173"/>
      <c r="K2047" s="174"/>
      <c r="L2047" s="175"/>
      <c r="O2047" s="53"/>
      <c r="P2047" s="53"/>
      <c r="Q2047" s="53"/>
      <c r="R2047" s="370"/>
    </row>
    <row r="2048" spans="1:18" ht="40" customHeight="1" x14ac:dyDescent="0.35">
      <c r="A2048" s="281"/>
      <c r="B2048" s="308"/>
      <c r="C2048" s="168"/>
      <c r="D2048" s="301"/>
      <c r="E2048" s="169"/>
      <c r="F2048" s="170"/>
      <c r="G2048" s="362"/>
      <c r="H2048" s="171"/>
      <c r="I2048" s="172"/>
      <c r="J2048" s="173"/>
      <c r="K2048" s="174"/>
      <c r="L2048" s="175"/>
      <c r="O2048" s="53"/>
      <c r="P2048" s="53"/>
      <c r="Q2048" s="53"/>
      <c r="R2048" s="370"/>
    </row>
    <row r="2049" spans="1:18" ht="40" customHeight="1" x14ac:dyDescent="0.35">
      <c r="A2049" s="281"/>
      <c r="B2049" s="308"/>
      <c r="C2049" s="168"/>
      <c r="D2049" s="301"/>
      <c r="E2049" s="169"/>
      <c r="F2049" s="170"/>
      <c r="G2049" s="362"/>
      <c r="H2049" s="171"/>
      <c r="I2049" s="172"/>
      <c r="J2049" s="173"/>
      <c r="K2049" s="174"/>
      <c r="L2049" s="175"/>
      <c r="O2049" s="53"/>
      <c r="P2049" s="53"/>
      <c r="Q2049" s="53"/>
      <c r="R2049" s="370"/>
    </row>
    <row r="2050" spans="1:18" ht="40" customHeight="1" x14ac:dyDescent="0.35">
      <c r="A2050" s="281"/>
      <c r="B2050" s="308"/>
      <c r="C2050" s="168"/>
      <c r="D2050" s="301"/>
      <c r="E2050" s="169"/>
      <c r="F2050" s="170"/>
      <c r="G2050" s="362"/>
      <c r="H2050" s="171"/>
      <c r="I2050" s="172"/>
      <c r="J2050" s="173"/>
      <c r="K2050" s="174"/>
      <c r="L2050" s="175"/>
      <c r="O2050" s="53"/>
      <c r="P2050" s="53"/>
      <c r="Q2050" s="53"/>
      <c r="R2050" s="370"/>
    </row>
    <row r="2051" spans="1:18" ht="40" customHeight="1" x14ac:dyDescent="0.35">
      <c r="A2051" s="281"/>
      <c r="B2051" s="308"/>
      <c r="C2051" s="168"/>
      <c r="D2051" s="301"/>
      <c r="E2051" s="169"/>
      <c r="F2051" s="170"/>
      <c r="G2051" s="362"/>
      <c r="H2051" s="171"/>
      <c r="I2051" s="172"/>
      <c r="J2051" s="173"/>
      <c r="K2051" s="174"/>
      <c r="L2051" s="175"/>
      <c r="O2051" s="53"/>
      <c r="P2051" s="53"/>
      <c r="Q2051" s="53"/>
      <c r="R2051" s="370"/>
    </row>
    <row r="2052" spans="1:18" ht="40" customHeight="1" x14ac:dyDescent="0.35">
      <c r="A2052" s="281"/>
      <c r="B2052" s="308"/>
      <c r="C2052" s="168"/>
      <c r="D2052" s="301"/>
      <c r="E2052" s="169"/>
      <c r="F2052" s="170"/>
      <c r="G2052" s="362"/>
      <c r="H2052" s="171"/>
      <c r="I2052" s="172"/>
      <c r="J2052" s="173"/>
      <c r="K2052" s="174"/>
      <c r="L2052" s="175"/>
      <c r="O2052" s="53"/>
      <c r="P2052" s="53"/>
      <c r="Q2052" s="53"/>
      <c r="R2052" s="370"/>
    </row>
    <row r="2053" spans="1:18" ht="40" customHeight="1" x14ac:dyDescent="0.35">
      <c r="A2053" s="281"/>
      <c r="B2053" s="308"/>
      <c r="C2053" s="168"/>
      <c r="D2053" s="301"/>
      <c r="E2053" s="169"/>
      <c r="F2053" s="170"/>
      <c r="G2053" s="362"/>
      <c r="H2053" s="171"/>
      <c r="I2053" s="172"/>
      <c r="J2053" s="173"/>
      <c r="K2053" s="174"/>
      <c r="L2053" s="175"/>
      <c r="O2053" s="53"/>
      <c r="P2053" s="53"/>
      <c r="Q2053" s="53"/>
      <c r="R2053" s="370"/>
    </row>
    <row r="2054" spans="1:18" ht="40" customHeight="1" x14ac:dyDescent="0.35">
      <c r="A2054" s="281"/>
      <c r="B2054" s="308"/>
      <c r="C2054" s="168"/>
      <c r="D2054" s="301"/>
      <c r="E2054" s="169"/>
      <c r="F2054" s="170"/>
      <c r="G2054" s="362"/>
      <c r="H2054" s="171"/>
      <c r="I2054" s="172"/>
      <c r="J2054" s="173"/>
      <c r="K2054" s="174"/>
      <c r="L2054" s="175"/>
      <c r="O2054" s="53"/>
      <c r="P2054" s="53"/>
      <c r="Q2054" s="53"/>
      <c r="R2054" s="370"/>
    </row>
    <row r="2055" spans="1:18" ht="40" customHeight="1" x14ac:dyDescent="0.35">
      <c r="A2055" s="281"/>
      <c r="B2055" s="308"/>
      <c r="C2055" s="168"/>
      <c r="D2055" s="301"/>
      <c r="E2055" s="169"/>
      <c r="F2055" s="170"/>
      <c r="G2055" s="362"/>
      <c r="H2055" s="171"/>
      <c r="I2055" s="172"/>
      <c r="J2055" s="173"/>
      <c r="K2055" s="174"/>
      <c r="L2055" s="175"/>
      <c r="O2055" s="53"/>
      <c r="P2055" s="53"/>
      <c r="Q2055" s="53"/>
      <c r="R2055" s="370"/>
    </row>
    <row r="2056" spans="1:18" ht="40" customHeight="1" x14ac:dyDescent="0.35">
      <c r="A2056" s="281"/>
      <c r="B2056" s="308"/>
      <c r="C2056" s="168"/>
      <c r="D2056" s="301"/>
      <c r="E2056" s="169"/>
      <c r="F2056" s="170"/>
      <c r="G2056" s="362"/>
      <c r="H2056" s="171"/>
      <c r="I2056" s="172"/>
      <c r="J2056" s="173"/>
      <c r="K2056" s="174"/>
      <c r="L2056" s="175"/>
      <c r="O2056" s="53"/>
      <c r="P2056" s="53"/>
      <c r="Q2056" s="53"/>
      <c r="R2056" s="370"/>
    </row>
    <row r="2057" spans="1:18" ht="40" customHeight="1" x14ac:dyDescent="0.35">
      <c r="A2057" s="281"/>
      <c r="B2057" s="308"/>
      <c r="C2057" s="168"/>
      <c r="D2057" s="301"/>
      <c r="E2057" s="169"/>
      <c r="F2057" s="170"/>
      <c r="G2057" s="362"/>
      <c r="H2057" s="171"/>
      <c r="I2057" s="172"/>
      <c r="J2057" s="173"/>
      <c r="K2057" s="174"/>
      <c r="L2057" s="175"/>
      <c r="O2057" s="53"/>
      <c r="P2057" s="53"/>
      <c r="Q2057" s="53"/>
      <c r="R2057" s="370"/>
    </row>
    <row r="2058" spans="1:18" ht="40" customHeight="1" x14ac:dyDescent="0.35">
      <c r="A2058" s="281"/>
      <c r="B2058" s="308"/>
      <c r="C2058" s="168"/>
      <c r="D2058" s="301"/>
      <c r="E2058" s="169"/>
      <c r="F2058" s="170"/>
      <c r="G2058" s="362"/>
      <c r="H2058" s="171"/>
      <c r="I2058" s="172"/>
      <c r="J2058" s="173"/>
      <c r="K2058" s="174"/>
      <c r="L2058" s="175"/>
      <c r="O2058" s="53"/>
      <c r="P2058" s="53"/>
      <c r="Q2058" s="53"/>
      <c r="R2058" s="370"/>
    </row>
    <row r="2059" spans="1:18" ht="40" customHeight="1" x14ac:dyDescent="0.35">
      <c r="A2059" s="281"/>
      <c r="B2059" s="308"/>
      <c r="C2059" s="168"/>
      <c r="D2059" s="301"/>
      <c r="E2059" s="169"/>
      <c r="F2059" s="170"/>
      <c r="G2059" s="362"/>
      <c r="H2059" s="171"/>
      <c r="I2059" s="172"/>
      <c r="J2059" s="173"/>
      <c r="K2059" s="174"/>
      <c r="L2059" s="175"/>
      <c r="O2059" s="53"/>
      <c r="P2059" s="53"/>
      <c r="Q2059" s="53"/>
      <c r="R2059" s="370"/>
    </row>
    <row r="2060" spans="1:18" ht="40" customHeight="1" x14ac:dyDescent="0.35">
      <c r="A2060" s="281"/>
      <c r="B2060" s="308"/>
      <c r="C2060" s="168"/>
      <c r="D2060" s="301"/>
      <c r="E2060" s="169"/>
      <c r="F2060" s="170"/>
      <c r="G2060" s="362"/>
      <c r="H2060" s="171"/>
      <c r="I2060" s="172"/>
      <c r="J2060" s="173"/>
      <c r="K2060" s="174"/>
      <c r="L2060" s="175"/>
      <c r="O2060" s="53"/>
      <c r="P2060" s="53"/>
      <c r="Q2060" s="53"/>
      <c r="R2060" s="370"/>
    </row>
    <row r="2061" spans="1:18" ht="40" customHeight="1" x14ac:dyDescent="0.35">
      <c r="A2061" s="281"/>
      <c r="B2061" s="308"/>
      <c r="C2061" s="168"/>
      <c r="D2061" s="301"/>
      <c r="E2061" s="169"/>
      <c r="F2061" s="170"/>
      <c r="G2061" s="362"/>
      <c r="H2061" s="171"/>
      <c r="I2061" s="172"/>
      <c r="J2061" s="173"/>
      <c r="K2061" s="174"/>
      <c r="L2061" s="175"/>
      <c r="O2061" s="53"/>
      <c r="P2061" s="53"/>
      <c r="Q2061" s="53"/>
      <c r="R2061" s="370"/>
    </row>
    <row r="2062" spans="1:18" ht="40" customHeight="1" x14ac:dyDescent="0.35">
      <c r="A2062" s="281"/>
      <c r="B2062" s="308"/>
      <c r="C2062" s="168"/>
      <c r="D2062" s="301"/>
      <c r="E2062" s="169"/>
      <c r="F2062" s="170"/>
      <c r="G2062" s="362"/>
      <c r="H2062" s="171"/>
      <c r="I2062" s="172"/>
      <c r="J2062" s="173"/>
      <c r="K2062" s="174"/>
      <c r="L2062" s="175"/>
      <c r="O2062" s="53"/>
      <c r="P2062" s="53"/>
      <c r="Q2062" s="53"/>
      <c r="R2062" s="370"/>
    </row>
    <row r="2063" spans="1:18" ht="40" customHeight="1" x14ac:dyDescent="0.35">
      <c r="A2063" s="281"/>
      <c r="B2063" s="308"/>
      <c r="C2063" s="168"/>
      <c r="D2063" s="301"/>
      <c r="E2063" s="169"/>
      <c r="F2063" s="170"/>
      <c r="G2063" s="362"/>
      <c r="H2063" s="171"/>
      <c r="I2063" s="172"/>
      <c r="J2063" s="173"/>
      <c r="K2063" s="174"/>
      <c r="L2063" s="175"/>
      <c r="O2063" s="53"/>
      <c r="P2063" s="53"/>
      <c r="Q2063" s="53"/>
      <c r="R2063" s="370"/>
    </row>
    <row r="2064" spans="1:18" ht="40" customHeight="1" x14ac:dyDescent="0.35">
      <c r="A2064" s="281"/>
      <c r="B2064" s="308"/>
      <c r="C2064" s="168"/>
      <c r="D2064" s="301"/>
      <c r="E2064" s="169"/>
      <c r="F2064" s="170"/>
      <c r="G2064" s="362"/>
      <c r="H2064" s="171"/>
      <c r="I2064" s="172"/>
      <c r="J2064" s="173"/>
      <c r="K2064" s="174"/>
      <c r="L2064" s="175"/>
      <c r="O2064" s="53"/>
      <c r="P2064" s="53"/>
      <c r="Q2064" s="53"/>
      <c r="R2064" s="370"/>
    </row>
    <row r="2065" spans="1:18" ht="40" customHeight="1" x14ac:dyDescent="0.35">
      <c r="A2065" s="281"/>
      <c r="B2065" s="308"/>
      <c r="C2065" s="168"/>
      <c r="D2065" s="301"/>
      <c r="E2065" s="169"/>
      <c r="F2065" s="170"/>
      <c r="G2065" s="362"/>
      <c r="H2065" s="171"/>
      <c r="I2065" s="172"/>
      <c r="J2065" s="173"/>
      <c r="K2065" s="174"/>
      <c r="L2065" s="175"/>
      <c r="O2065" s="53"/>
      <c r="P2065" s="53"/>
      <c r="Q2065" s="53"/>
      <c r="R2065" s="370"/>
    </row>
    <row r="2066" spans="1:18" ht="40" customHeight="1" x14ac:dyDescent="0.35">
      <c r="A2066" s="281"/>
      <c r="B2066" s="308"/>
      <c r="C2066" s="168"/>
      <c r="D2066" s="301"/>
      <c r="E2066" s="169"/>
      <c r="F2066" s="170"/>
      <c r="G2066" s="362"/>
      <c r="H2066" s="171"/>
      <c r="I2066" s="172"/>
      <c r="J2066" s="173"/>
      <c r="K2066" s="174"/>
      <c r="L2066" s="175"/>
      <c r="O2066" s="53"/>
      <c r="P2066" s="53"/>
      <c r="Q2066" s="53"/>
      <c r="R2066" s="370"/>
    </row>
    <row r="2067" spans="1:18" ht="40" customHeight="1" x14ac:dyDescent="0.35">
      <c r="A2067" s="281"/>
      <c r="B2067" s="308"/>
      <c r="C2067" s="168"/>
      <c r="D2067" s="301"/>
      <c r="E2067" s="169"/>
      <c r="F2067" s="170"/>
      <c r="G2067" s="362"/>
      <c r="H2067" s="171"/>
      <c r="I2067" s="172"/>
      <c r="J2067" s="173"/>
      <c r="K2067" s="174"/>
      <c r="L2067" s="175"/>
      <c r="O2067" s="53"/>
      <c r="P2067" s="53"/>
      <c r="Q2067" s="53"/>
      <c r="R2067" s="370"/>
    </row>
    <row r="2068" spans="1:18" ht="40" customHeight="1" x14ac:dyDescent="0.35">
      <c r="A2068" s="281"/>
      <c r="B2068" s="308"/>
      <c r="C2068" s="168"/>
      <c r="D2068" s="301"/>
      <c r="E2068" s="169"/>
      <c r="F2068" s="170"/>
      <c r="G2068" s="362"/>
      <c r="H2068" s="171"/>
      <c r="I2068" s="172"/>
      <c r="J2068" s="173"/>
      <c r="K2068" s="174"/>
      <c r="L2068" s="175"/>
      <c r="O2068" s="53"/>
      <c r="P2068" s="53"/>
      <c r="Q2068" s="53"/>
      <c r="R2068" s="370"/>
    </row>
    <row r="2069" spans="1:18" ht="40" customHeight="1" x14ac:dyDescent="0.35">
      <c r="A2069" s="281"/>
      <c r="B2069" s="308"/>
      <c r="C2069" s="168"/>
      <c r="D2069" s="301"/>
      <c r="E2069" s="169"/>
      <c r="F2069" s="170"/>
      <c r="G2069" s="362"/>
      <c r="H2069" s="171"/>
      <c r="I2069" s="172"/>
      <c r="J2069" s="173"/>
      <c r="K2069" s="174"/>
      <c r="L2069" s="175"/>
      <c r="O2069" s="53"/>
      <c r="P2069" s="53"/>
      <c r="Q2069" s="53"/>
      <c r="R2069" s="370"/>
    </row>
    <row r="2070" spans="1:18" ht="40" customHeight="1" x14ac:dyDescent="0.35">
      <c r="A2070" s="281"/>
      <c r="B2070" s="308"/>
      <c r="C2070" s="168"/>
      <c r="D2070" s="301"/>
      <c r="E2070" s="169"/>
      <c r="F2070" s="170"/>
      <c r="G2070" s="362"/>
      <c r="H2070" s="171"/>
      <c r="I2070" s="172"/>
      <c r="J2070" s="173"/>
      <c r="K2070" s="174"/>
      <c r="L2070" s="175"/>
      <c r="O2070" s="53"/>
      <c r="P2070" s="53"/>
      <c r="Q2070" s="53"/>
      <c r="R2070" s="370"/>
    </row>
    <row r="2071" spans="1:18" ht="40" customHeight="1" x14ac:dyDescent="0.35">
      <c r="A2071" s="281"/>
      <c r="B2071" s="308"/>
      <c r="C2071" s="168"/>
      <c r="D2071" s="301"/>
      <c r="E2071" s="169"/>
      <c r="F2071" s="170"/>
      <c r="G2071" s="362"/>
      <c r="H2071" s="171"/>
      <c r="I2071" s="172"/>
      <c r="J2071" s="173"/>
      <c r="K2071" s="174"/>
      <c r="L2071" s="175"/>
      <c r="O2071" s="53"/>
      <c r="P2071" s="53"/>
      <c r="Q2071" s="53"/>
      <c r="R2071" s="370"/>
    </row>
    <row r="2072" spans="1:18" ht="40" customHeight="1" x14ac:dyDescent="0.35">
      <c r="A2072" s="281"/>
      <c r="B2072" s="308"/>
      <c r="C2072" s="168"/>
      <c r="D2072" s="301"/>
      <c r="E2072" s="169"/>
      <c r="F2072" s="170"/>
      <c r="G2072" s="362"/>
      <c r="H2072" s="171"/>
      <c r="I2072" s="172"/>
      <c r="J2072" s="173"/>
      <c r="K2072" s="174"/>
      <c r="L2072" s="175"/>
      <c r="O2072" s="53"/>
      <c r="P2072" s="53"/>
      <c r="Q2072" s="53"/>
      <c r="R2072" s="370"/>
    </row>
    <row r="2073" spans="1:18" ht="40" customHeight="1" x14ac:dyDescent="0.35">
      <c r="A2073" s="281"/>
      <c r="B2073" s="308"/>
      <c r="C2073" s="168"/>
      <c r="D2073" s="301"/>
      <c r="E2073" s="169"/>
      <c r="F2073" s="170"/>
      <c r="G2073" s="362"/>
      <c r="H2073" s="171"/>
      <c r="I2073" s="172"/>
      <c r="J2073" s="173"/>
      <c r="K2073" s="174"/>
      <c r="L2073" s="175"/>
      <c r="O2073" s="53"/>
      <c r="P2073" s="53"/>
      <c r="Q2073" s="53"/>
      <c r="R2073" s="370"/>
    </row>
    <row r="2074" spans="1:18" ht="40" customHeight="1" x14ac:dyDescent="0.35">
      <c r="A2074" s="281"/>
      <c r="B2074" s="308"/>
      <c r="C2074" s="168"/>
      <c r="D2074" s="301"/>
      <c r="E2074" s="169"/>
      <c r="F2074" s="170"/>
      <c r="G2074" s="362"/>
      <c r="H2074" s="171"/>
      <c r="I2074" s="172"/>
      <c r="J2074" s="173"/>
      <c r="K2074" s="174"/>
      <c r="L2074" s="175"/>
      <c r="O2074" s="53"/>
      <c r="P2074" s="53"/>
      <c r="Q2074" s="53"/>
      <c r="R2074" s="370"/>
    </row>
    <row r="2075" spans="1:18" ht="40" customHeight="1" x14ac:dyDescent="0.35">
      <c r="A2075" s="281"/>
      <c r="B2075" s="308"/>
      <c r="C2075" s="168"/>
      <c r="D2075" s="301"/>
      <c r="E2075" s="169"/>
      <c r="F2075" s="170"/>
      <c r="G2075" s="362"/>
      <c r="H2075" s="171"/>
      <c r="I2075" s="172"/>
      <c r="J2075" s="173"/>
      <c r="K2075" s="174"/>
      <c r="L2075" s="175"/>
      <c r="O2075" s="53"/>
      <c r="P2075" s="53"/>
      <c r="Q2075" s="53"/>
      <c r="R2075" s="370"/>
    </row>
    <row r="2076" spans="1:18" ht="40" customHeight="1" x14ac:dyDescent="0.35">
      <c r="A2076" s="281"/>
      <c r="B2076" s="308"/>
      <c r="C2076" s="168"/>
      <c r="D2076" s="301"/>
      <c r="E2076" s="169"/>
      <c r="F2076" s="170"/>
      <c r="G2076" s="362"/>
      <c r="H2076" s="171"/>
      <c r="I2076" s="172"/>
      <c r="J2076" s="173"/>
      <c r="K2076" s="174"/>
      <c r="L2076" s="175"/>
      <c r="O2076" s="53"/>
      <c r="P2076" s="53"/>
      <c r="Q2076" s="53"/>
      <c r="R2076" s="370"/>
    </row>
    <row r="2077" spans="1:18" ht="40" customHeight="1" x14ac:dyDescent="0.35">
      <c r="A2077" s="281"/>
      <c r="B2077" s="308"/>
      <c r="C2077" s="168"/>
      <c r="D2077" s="301"/>
      <c r="E2077" s="169"/>
      <c r="F2077" s="170"/>
      <c r="G2077" s="362"/>
      <c r="H2077" s="171"/>
      <c r="I2077" s="172"/>
      <c r="J2077" s="173"/>
      <c r="K2077" s="174"/>
      <c r="L2077" s="175"/>
      <c r="O2077" s="53"/>
      <c r="P2077" s="53"/>
      <c r="Q2077" s="53"/>
      <c r="R2077" s="370"/>
    </row>
    <row r="2078" spans="1:18" ht="40" customHeight="1" x14ac:dyDescent="0.35">
      <c r="A2078" s="281"/>
      <c r="B2078" s="308"/>
      <c r="C2078" s="168"/>
      <c r="D2078" s="301"/>
      <c r="E2078" s="169"/>
      <c r="F2078" s="170"/>
      <c r="G2078" s="362"/>
      <c r="H2078" s="171"/>
      <c r="I2078" s="172"/>
      <c r="J2078" s="173"/>
      <c r="K2078" s="174"/>
      <c r="L2078" s="175"/>
      <c r="O2078" s="53"/>
      <c r="P2078" s="53"/>
      <c r="Q2078" s="53"/>
      <c r="R2078" s="370"/>
    </row>
    <row r="2079" spans="1:18" ht="40" customHeight="1" x14ac:dyDescent="0.35">
      <c r="A2079" s="281"/>
      <c r="B2079" s="308"/>
      <c r="C2079" s="168"/>
      <c r="D2079" s="301"/>
      <c r="E2079" s="169"/>
      <c r="F2079" s="170"/>
      <c r="G2079" s="362"/>
      <c r="H2079" s="171"/>
      <c r="I2079" s="172"/>
      <c r="J2079" s="173"/>
      <c r="K2079" s="174"/>
      <c r="L2079" s="175"/>
      <c r="O2079" s="53"/>
      <c r="P2079" s="53"/>
      <c r="Q2079" s="53"/>
      <c r="R2079" s="370"/>
    </row>
    <row r="2080" spans="1:18" ht="40" customHeight="1" x14ac:dyDescent="0.35">
      <c r="A2080" s="281"/>
      <c r="B2080" s="308"/>
      <c r="C2080" s="168"/>
      <c r="D2080" s="301"/>
      <c r="E2080" s="169"/>
      <c r="F2080" s="170"/>
      <c r="G2080" s="362"/>
      <c r="H2080" s="171"/>
      <c r="I2080" s="172"/>
      <c r="J2080" s="173"/>
      <c r="K2080" s="174"/>
      <c r="L2080" s="175"/>
      <c r="O2080" s="53"/>
      <c r="P2080" s="53"/>
      <c r="Q2080" s="53"/>
      <c r="R2080" s="370"/>
    </row>
    <row r="2081" spans="1:18" ht="40" customHeight="1" x14ac:dyDescent="0.35">
      <c r="A2081" s="281"/>
      <c r="B2081" s="308"/>
      <c r="C2081" s="168"/>
      <c r="D2081" s="301"/>
      <c r="E2081" s="169"/>
      <c r="F2081" s="170"/>
      <c r="G2081" s="362"/>
      <c r="H2081" s="171"/>
      <c r="I2081" s="172"/>
      <c r="J2081" s="173"/>
      <c r="K2081" s="174"/>
      <c r="L2081" s="175"/>
      <c r="O2081" s="53"/>
      <c r="P2081" s="53"/>
      <c r="Q2081" s="53"/>
      <c r="R2081" s="370"/>
    </row>
    <row r="2082" spans="1:18" ht="40" customHeight="1" x14ac:dyDescent="0.35">
      <c r="A2082" s="281"/>
      <c r="B2082" s="308"/>
      <c r="C2082" s="168"/>
      <c r="D2082" s="301"/>
      <c r="E2082" s="169"/>
      <c r="F2082" s="170"/>
      <c r="G2082" s="362"/>
      <c r="H2082" s="171"/>
      <c r="I2082" s="172"/>
      <c r="J2082" s="173"/>
      <c r="K2082" s="174"/>
      <c r="L2082" s="175"/>
      <c r="O2082" s="53"/>
      <c r="P2082" s="53"/>
      <c r="Q2082" s="53"/>
      <c r="R2082" s="370"/>
    </row>
    <row r="2083" spans="1:18" ht="40" customHeight="1" x14ac:dyDescent="0.35">
      <c r="A2083" s="281"/>
      <c r="B2083" s="308"/>
      <c r="C2083" s="168"/>
      <c r="D2083" s="301"/>
      <c r="E2083" s="169"/>
      <c r="F2083" s="170"/>
      <c r="G2083" s="362"/>
      <c r="H2083" s="171"/>
      <c r="I2083" s="172"/>
      <c r="J2083" s="173"/>
      <c r="K2083" s="174"/>
      <c r="L2083" s="175"/>
      <c r="O2083" s="53"/>
      <c r="P2083" s="53"/>
      <c r="Q2083" s="53"/>
      <c r="R2083" s="370"/>
    </row>
    <row r="2084" spans="1:18" ht="40" customHeight="1" x14ac:dyDescent="0.35">
      <c r="A2084" s="281"/>
      <c r="B2084" s="308"/>
      <c r="C2084" s="168"/>
      <c r="D2084" s="301"/>
      <c r="E2084" s="169"/>
      <c r="F2084" s="170"/>
      <c r="G2084" s="362"/>
      <c r="H2084" s="171"/>
      <c r="I2084" s="172"/>
      <c r="J2084" s="173"/>
      <c r="K2084" s="174"/>
      <c r="L2084" s="175"/>
      <c r="O2084" s="53"/>
      <c r="P2084" s="53"/>
      <c r="Q2084" s="53"/>
      <c r="R2084" s="370"/>
    </row>
    <row r="2085" spans="1:18" ht="40" customHeight="1" x14ac:dyDescent="0.35">
      <c r="A2085" s="281"/>
      <c r="B2085" s="308"/>
      <c r="C2085" s="168"/>
      <c r="D2085" s="301"/>
      <c r="E2085" s="169"/>
      <c r="F2085" s="170"/>
      <c r="G2085" s="362"/>
      <c r="H2085" s="171"/>
      <c r="I2085" s="172"/>
      <c r="J2085" s="173"/>
      <c r="K2085" s="174"/>
      <c r="L2085" s="175"/>
      <c r="O2085" s="53"/>
      <c r="P2085" s="53"/>
      <c r="Q2085" s="53"/>
      <c r="R2085" s="370"/>
    </row>
    <row r="2086" spans="1:18" ht="40" customHeight="1" x14ac:dyDescent="0.35">
      <c r="A2086" s="281"/>
      <c r="B2086" s="308"/>
      <c r="C2086" s="168"/>
      <c r="D2086" s="301"/>
      <c r="E2086" s="169"/>
      <c r="F2086" s="170"/>
      <c r="G2086" s="362"/>
      <c r="H2086" s="171"/>
      <c r="I2086" s="172"/>
      <c r="J2086" s="173"/>
      <c r="K2086" s="174"/>
      <c r="L2086" s="175"/>
      <c r="O2086" s="53"/>
      <c r="P2086" s="53"/>
      <c r="Q2086" s="53"/>
      <c r="R2086" s="370"/>
    </row>
    <row r="2087" spans="1:18" ht="40" customHeight="1" x14ac:dyDescent="0.35">
      <c r="A2087" s="281"/>
      <c r="B2087" s="308"/>
      <c r="C2087" s="168"/>
      <c r="D2087" s="301"/>
      <c r="E2087" s="169"/>
      <c r="F2087" s="170"/>
      <c r="G2087" s="362"/>
      <c r="H2087" s="171"/>
      <c r="I2087" s="172"/>
      <c r="J2087" s="173"/>
      <c r="K2087" s="174"/>
      <c r="L2087" s="175"/>
      <c r="O2087" s="53"/>
      <c r="P2087" s="53"/>
      <c r="Q2087" s="53"/>
      <c r="R2087" s="370"/>
    </row>
    <row r="2088" spans="1:18" ht="40" customHeight="1" x14ac:dyDescent="0.35">
      <c r="A2088" s="281"/>
      <c r="B2088" s="308"/>
      <c r="C2088" s="168"/>
      <c r="D2088" s="301"/>
      <c r="E2088" s="169"/>
      <c r="F2088" s="170"/>
      <c r="G2088" s="362"/>
      <c r="H2088" s="171"/>
      <c r="I2088" s="172"/>
      <c r="J2088" s="173"/>
      <c r="K2088" s="174"/>
      <c r="L2088" s="175"/>
      <c r="O2088" s="53"/>
      <c r="P2088" s="53"/>
      <c r="Q2088" s="53"/>
      <c r="R2088" s="370"/>
    </row>
    <row r="2089" spans="1:18" ht="40" customHeight="1" x14ac:dyDescent="0.35">
      <c r="A2089" s="281"/>
      <c r="B2089" s="308"/>
      <c r="C2089" s="168"/>
      <c r="D2089" s="301"/>
      <c r="E2089" s="169"/>
      <c r="F2089" s="170"/>
      <c r="G2089" s="362"/>
      <c r="H2089" s="171"/>
      <c r="I2089" s="172"/>
      <c r="J2089" s="173"/>
      <c r="K2089" s="174"/>
      <c r="L2089" s="175"/>
      <c r="O2089" s="53"/>
      <c r="P2089" s="53"/>
      <c r="Q2089" s="53"/>
      <c r="R2089" s="370"/>
    </row>
    <row r="2090" spans="1:18" ht="40" customHeight="1" x14ac:dyDescent="0.35">
      <c r="A2090" s="281"/>
      <c r="B2090" s="308"/>
      <c r="C2090" s="168"/>
      <c r="D2090" s="301"/>
      <c r="E2090" s="169"/>
      <c r="F2090" s="170"/>
      <c r="G2090" s="362"/>
      <c r="H2090" s="171"/>
      <c r="I2090" s="172"/>
      <c r="J2090" s="173"/>
      <c r="K2090" s="174"/>
      <c r="L2090" s="175"/>
      <c r="O2090" s="53"/>
      <c r="P2090" s="53"/>
      <c r="Q2090" s="53"/>
      <c r="R2090" s="370"/>
    </row>
    <row r="2091" spans="1:18" ht="40" customHeight="1" x14ac:dyDescent="0.35">
      <c r="A2091" s="281"/>
      <c r="B2091" s="308"/>
      <c r="C2091" s="168"/>
      <c r="D2091" s="301"/>
      <c r="E2091" s="169"/>
      <c r="F2091" s="170"/>
      <c r="G2091" s="362"/>
      <c r="H2091" s="171"/>
      <c r="I2091" s="172"/>
      <c r="J2091" s="173"/>
      <c r="K2091" s="174"/>
      <c r="L2091" s="175"/>
      <c r="O2091" s="53"/>
      <c r="P2091" s="53"/>
      <c r="Q2091" s="53"/>
      <c r="R2091" s="370"/>
    </row>
    <row r="2092" spans="1:18" ht="40" customHeight="1" x14ac:dyDescent="0.35">
      <c r="A2092" s="281"/>
      <c r="B2092" s="308"/>
      <c r="C2092" s="168"/>
      <c r="D2092" s="301"/>
      <c r="E2092" s="169"/>
      <c r="F2092" s="170"/>
      <c r="G2092" s="362"/>
      <c r="H2092" s="171"/>
      <c r="I2092" s="172"/>
      <c r="J2092" s="173"/>
      <c r="K2092" s="174"/>
      <c r="L2092" s="175"/>
      <c r="O2092" s="53"/>
      <c r="P2092" s="53"/>
      <c r="Q2092" s="53"/>
      <c r="R2092" s="370"/>
    </row>
    <row r="2093" spans="1:18" ht="40" customHeight="1" x14ac:dyDescent="0.35">
      <c r="A2093" s="281"/>
      <c r="B2093" s="308"/>
      <c r="C2093" s="168"/>
      <c r="D2093" s="301"/>
      <c r="E2093" s="169"/>
      <c r="F2093" s="170"/>
      <c r="G2093" s="362"/>
      <c r="H2093" s="171"/>
      <c r="I2093" s="172"/>
      <c r="J2093" s="173"/>
      <c r="K2093" s="174"/>
      <c r="L2093" s="175"/>
      <c r="O2093" s="53"/>
      <c r="P2093" s="53"/>
      <c r="Q2093" s="53"/>
      <c r="R2093" s="370"/>
    </row>
    <row r="2094" spans="1:18" ht="40" customHeight="1" x14ac:dyDescent="0.35">
      <c r="A2094" s="281"/>
      <c r="B2094" s="308"/>
      <c r="C2094" s="168"/>
      <c r="D2094" s="301"/>
      <c r="E2094" s="169"/>
      <c r="F2094" s="170"/>
      <c r="G2094" s="362"/>
      <c r="H2094" s="171"/>
      <c r="I2094" s="172"/>
      <c r="J2094" s="173"/>
      <c r="K2094" s="174"/>
      <c r="L2094" s="175"/>
      <c r="O2094" s="53"/>
      <c r="P2094" s="53"/>
      <c r="Q2094" s="53"/>
      <c r="R2094" s="370"/>
    </row>
    <row r="2095" spans="1:18" ht="40" customHeight="1" x14ac:dyDescent="0.35">
      <c r="A2095" s="281"/>
      <c r="B2095" s="308"/>
      <c r="C2095" s="168"/>
      <c r="D2095" s="301"/>
      <c r="E2095" s="169"/>
      <c r="F2095" s="170"/>
      <c r="G2095" s="362"/>
      <c r="H2095" s="171"/>
      <c r="I2095" s="172"/>
      <c r="J2095" s="173"/>
      <c r="K2095" s="174"/>
      <c r="L2095" s="175"/>
      <c r="O2095" s="53"/>
      <c r="P2095" s="53"/>
      <c r="Q2095" s="53"/>
      <c r="R2095" s="370"/>
    </row>
    <row r="2096" spans="1:18" ht="40" customHeight="1" x14ac:dyDescent="0.35">
      <c r="A2096" s="281"/>
      <c r="B2096" s="308"/>
      <c r="C2096" s="168"/>
      <c r="D2096" s="301"/>
      <c r="E2096" s="169"/>
      <c r="F2096" s="170"/>
      <c r="G2096" s="362"/>
      <c r="H2096" s="171"/>
      <c r="I2096" s="172"/>
      <c r="J2096" s="173"/>
      <c r="K2096" s="174"/>
      <c r="L2096" s="175"/>
      <c r="O2096" s="53"/>
      <c r="P2096" s="53"/>
      <c r="Q2096" s="53"/>
      <c r="R2096" s="370"/>
    </row>
    <row r="2097" spans="1:18" ht="40" customHeight="1" x14ac:dyDescent="0.35">
      <c r="A2097" s="281"/>
      <c r="B2097" s="308"/>
      <c r="C2097" s="168"/>
      <c r="D2097" s="301"/>
      <c r="E2097" s="169"/>
      <c r="F2097" s="170"/>
      <c r="G2097" s="362"/>
      <c r="H2097" s="171"/>
      <c r="I2097" s="172"/>
      <c r="J2097" s="173"/>
      <c r="K2097" s="174"/>
      <c r="L2097" s="175"/>
      <c r="O2097" s="53"/>
      <c r="P2097" s="53"/>
      <c r="Q2097" s="53"/>
      <c r="R2097" s="370"/>
    </row>
    <row r="2098" spans="1:18" ht="40" customHeight="1" x14ac:dyDescent="0.35">
      <c r="A2098" s="281"/>
      <c r="B2098" s="308"/>
      <c r="C2098" s="168"/>
      <c r="D2098" s="301"/>
      <c r="E2098" s="169"/>
      <c r="F2098" s="170"/>
      <c r="G2098" s="362"/>
      <c r="H2098" s="171"/>
      <c r="I2098" s="172"/>
      <c r="J2098" s="173"/>
      <c r="K2098" s="174"/>
      <c r="L2098" s="175"/>
      <c r="O2098" s="53"/>
      <c r="P2098" s="53"/>
      <c r="Q2098" s="53"/>
      <c r="R2098" s="370"/>
    </row>
    <row r="2099" spans="1:18" ht="40" customHeight="1" x14ac:dyDescent="0.35">
      <c r="A2099" s="281"/>
      <c r="B2099" s="308"/>
      <c r="C2099" s="168"/>
      <c r="D2099" s="301"/>
      <c r="E2099" s="169"/>
      <c r="F2099" s="170"/>
      <c r="G2099" s="362"/>
      <c r="H2099" s="171"/>
      <c r="I2099" s="172"/>
      <c r="J2099" s="173"/>
      <c r="K2099" s="174"/>
      <c r="L2099" s="175"/>
      <c r="O2099" s="53"/>
      <c r="P2099" s="53"/>
      <c r="Q2099" s="53"/>
      <c r="R2099" s="370"/>
    </row>
    <row r="2100" spans="1:18" ht="40" customHeight="1" x14ac:dyDescent="0.35">
      <c r="A2100" s="281"/>
      <c r="B2100" s="308"/>
      <c r="C2100" s="168"/>
      <c r="D2100" s="301"/>
      <c r="E2100" s="169"/>
      <c r="F2100" s="170"/>
      <c r="G2100" s="362"/>
      <c r="H2100" s="171"/>
      <c r="I2100" s="172"/>
      <c r="J2100" s="173"/>
      <c r="K2100" s="174"/>
      <c r="L2100" s="175"/>
      <c r="O2100" s="53"/>
      <c r="P2100" s="53"/>
      <c r="Q2100" s="53"/>
      <c r="R2100" s="370"/>
    </row>
    <row r="2101" spans="1:18" ht="40" customHeight="1" x14ac:dyDescent="0.35">
      <c r="A2101" s="281"/>
      <c r="B2101" s="308"/>
      <c r="C2101" s="168"/>
      <c r="D2101" s="301"/>
      <c r="E2101" s="169"/>
      <c r="F2101" s="170"/>
      <c r="G2101" s="362"/>
      <c r="H2101" s="171"/>
      <c r="I2101" s="172"/>
      <c r="J2101" s="173"/>
      <c r="K2101" s="174"/>
      <c r="L2101" s="175"/>
      <c r="O2101" s="53"/>
      <c r="P2101" s="53"/>
      <c r="Q2101" s="53"/>
      <c r="R2101" s="370"/>
    </row>
    <row r="2102" spans="1:18" ht="40" customHeight="1" x14ac:dyDescent="0.35">
      <c r="A2102" s="281"/>
      <c r="B2102" s="308"/>
      <c r="C2102" s="168"/>
      <c r="D2102" s="301"/>
      <c r="E2102" s="169"/>
      <c r="F2102" s="170"/>
      <c r="G2102" s="362"/>
      <c r="H2102" s="171"/>
      <c r="I2102" s="172"/>
      <c r="J2102" s="173"/>
      <c r="K2102" s="174"/>
      <c r="L2102" s="175"/>
      <c r="O2102" s="53"/>
      <c r="P2102" s="53"/>
      <c r="Q2102" s="53"/>
      <c r="R2102" s="370"/>
    </row>
    <row r="2103" spans="1:18" ht="40" customHeight="1" x14ac:dyDescent="0.35">
      <c r="A2103" s="281"/>
      <c r="B2103" s="308"/>
      <c r="C2103" s="168"/>
      <c r="D2103" s="301"/>
      <c r="E2103" s="169"/>
      <c r="F2103" s="170"/>
      <c r="G2103" s="362"/>
      <c r="H2103" s="171"/>
      <c r="I2103" s="172"/>
      <c r="J2103" s="173"/>
      <c r="K2103" s="174"/>
      <c r="L2103" s="175"/>
      <c r="O2103" s="53"/>
      <c r="P2103" s="53"/>
      <c r="Q2103" s="53"/>
      <c r="R2103" s="370"/>
    </row>
    <row r="2104" spans="1:18" ht="40" customHeight="1" x14ac:dyDescent="0.35">
      <c r="A2104" s="281"/>
      <c r="B2104" s="308"/>
      <c r="C2104" s="168"/>
      <c r="D2104" s="301"/>
      <c r="E2104" s="169"/>
      <c r="F2104" s="170"/>
      <c r="G2104" s="362"/>
      <c r="H2104" s="171"/>
      <c r="I2104" s="172"/>
      <c r="J2104" s="173"/>
      <c r="K2104" s="174"/>
      <c r="L2104" s="175"/>
      <c r="O2104" s="53"/>
      <c r="P2104" s="53"/>
      <c r="Q2104" s="53"/>
      <c r="R2104" s="370"/>
    </row>
    <row r="2105" spans="1:18" ht="40" customHeight="1" x14ac:dyDescent="0.35">
      <c r="A2105" s="281"/>
      <c r="B2105" s="308"/>
      <c r="C2105" s="168"/>
      <c r="D2105" s="301"/>
      <c r="E2105" s="169"/>
      <c r="F2105" s="170"/>
      <c r="G2105" s="362"/>
      <c r="H2105" s="171"/>
      <c r="I2105" s="172"/>
      <c r="J2105" s="173"/>
      <c r="K2105" s="174"/>
      <c r="L2105" s="175"/>
      <c r="O2105" s="53"/>
      <c r="P2105" s="53"/>
      <c r="Q2105" s="53"/>
      <c r="R2105" s="370"/>
    </row>
    <row r="2106" spans="1:18" ht="40" customHeight="1" x14ac:dyDescent="0.35">
      <c r="A2106" s="281"/>
      <c r="B2106" s="308"/>
      <c r="C2106" s="168"/>
      <c r="D2106" s="301"/>
      <c r="E2106" s="169"/>
      <c r="F2106" s="170"/>
      <c r="G2106" s="362"/>
      <c r="H2106" s="171"/>
      <c r="I2106" s="172"/>
      <c r="J2106" s="173"/>
      <c r="K2106" s="174"/>
      <c r="L2106" s="175"/>
      <c r="O2106" s="53"/>
      <c r="P2106" s="53"/>
      <c r="Q2106" s="53"/>
      <c r="R2106" s="370"/>
    </row>
    <row r="2107" spans="1:18" ht="40" customHeight="1" x14ac:dyDescent="0.35">
      <c r="A2107" s="281"/>
      <c r="B2107" s="308"/>
      <c r="C2107" s="168"/>
      <c r="D2107" s="301"/>
      <c r="E2107" s="169"/>
      <c r="F2107" s="170"/>
      <c r="G2107" s="362"/>
      <c r="H2107" s="171"/>
      <c r="I2107" s="172"/>
      <c r="J2107" s="173"/>
      <c r="K2107" s="174"/>
      <c r="L2107" s="175"/>
      <c r="O2107" s="53"/>
      <c r="P2107" s="53"/>
      <c r="Q2107" s="53"/>
      <c r="R2107" s="370"/>
    </row>
    <row r="2108" spans="1:18" ht="40" customHeight="1" x14ac:dyDescent="0.35">
      <c r="A2108" s="281"/>
      <c r="B2108" s="308"/>
      <c r="C2108" s="168"/>
      <c r="D2108" s="301"/>
      <c r="E2108" s="169"/>
      <c r="F2108" s="170"/>
      <c r="G2108" s="362"/>
      <c r="H2108" s="171"/>
      <c r="I2108" s="172"/>
      <c r="J2108" s="173"/>
      <c r="K2108" s="174"/>
      <c r="L2108" s="175"/>
      <c r="O2108" s="53"/>
      <c r="P2108" s="53"/>
      <c r="Q2108" s="53"/>
      <c r="R2108" s="370"/>
    </row>
    <row r="2109" spans="1:18" ht="40" customHeight="1" x14ac:dyDescent="0.35">
      <c r="A2109" s="281"/>
      <c r="B2109" s="308"/>
      <c r="C2109" s="168"/>
      <c r="D2109" s="301"/>
      <c r="E2109" s="169"/>
      <c r="F2109" s="170"/>
      <c r="G2109" s="362"/>
      <c r="H2109" s="171"/>
      <c r="I2109" s="172"/>
      <c r="J2109" s="173"/>
      <c r="K2109" s="174"/>
      <c r="L2109" s="175"/>
      <c r="O2109" s="53"/>
      <c r="P2109" s="53"/>
      <c r="Q2109" s="53"/>
      <c r="R2109" s="370"/>
    </row>
    <row r="2110" spans="1:18" ht="40" customHeight="1" x14ac:dyDescent="0.35">
      <c r="A2110" s="281"/>
      <c r="B2110" s="308"/>
      <c r="C2110" s="168"/>
      <c r="D2110" s="301"/>
      <c r="E2110" s="169"/>
      <c r="F2110" s="170"/>
      <c r="G2110" s="362"/>
      <c r="H2110" s="171"/>
      <c r="I2110" s="172"/>
      <c r="J2110" s="173"/>
      <c r="K2110" s="174"/>
      <c r="L2110" s="175"/>
      <c r="O2110" s="53"/>
      <c r="P2110" s="53"/>
      <c r="Q2110" s="53"/>
      <c r="R2110" s="370"/>
    </row>
    <row r="2111" spans="1:18" ht="40" customHeight="1" x14ac:dyDescent="0.35">
      <c r="A2111" s="281"/>
      <c r="B2111" s="308"/>
      <c r="C2111" s="168"/>
      <c r="D2111" s="301"/>
      <c r="E2111" s="169"/>
      <c r="F2111" s="170"/>
      <c r="G2111" s="362"/>
      <c r="H2111" s="171"/>
      <c r="I2111" s="172"/>
      <c r="J2111" s="173"/>
      <c r="K2111" s="174"/>
      <c r="L2111" s="175"/>
      <c r="O2111" s="53"/>
      <c r="P2111" s="53"/>
      <c r="Q2111" s="53"/>
      <c r="R2111" s="370"/>
    </row>
    <row r="2112" spans="1:18" ht="40" customHeight="1" x14ac:dyDescent="0.35">
      <c r="A2112" s="281"/>
      <c r="B2112" s="308"/>
      <c r="C2112" s="168"/>
      <c r="D2112" s="301"/>
      <c r="E2112" s="169"/>
      <c r="F2112" s="170"/>
      <c r="G2112" s="362"/>
      <c r="H2112" s="171"/>
      <c r="I2112" s="172"/>
      <c r="J2112" s="173"/>
      <c r="K2112" s="174"/>
      <c r="L2112" s="175"/>
      <c r="O2112" s="53"/>
      <c r="P2112" s="53"/>
      <c r="Q2112" s="53"/>
      <c r="R2112" s="370"/>
    </row>
    <row r="2113" spans="1:18" ht="40" customHeight="1" x14ac:dyDescent="0.35">
      <c r="A2113" s="281"/>
      <c r="B2113" s="308"/>
      <c r="C2113" s="168"/>
      <c r="D2113" s="301"/>
      <c r="E2113" s="169"/>
      <c r="F2113" s="170"/>
      <c r="G2113" s="362"/>
      <c r="H2113" s="171"/>
      <c r="I2113" s="172"/>
      <c r="J2113" s="173"/>
      <c r="K2113" s="174"/>
      <c r="L2113" s="175"/>
      <c r="O2113" s="53"/>
      <c r="P2113" s="53"/>
      <c r="Q2113" s="53"/>
      <c r="R2113" s="370"/>
    </row>
    <row r="2114" spans="1:18" ht="40" customHeight="1" x14ac:dyDescent="0.35">
      <c r="A2114" s="281"/>
      <c r="B2114" s="308"/>
      <c r="C2114" s="168"/>
      <c r="D2114" s="301"/>
      <c r="E2114" s="169"/>
      <c r="F2114" s="170"/>
      <c r="G2114" s="362"/>
      <c r="H2114" s="171"/>
      <c r="I2114" s="172"/>
      <c r="J2114" s="173"/>
      <c r="K2114" s="174"/>
      <c r="L2114" s="175"/>
      <c r="O2114" s="53"/>
      <c r="P2114" s="53"/>
      <c r="Q2114" s="53"/>
      <c r="R2114" s="370"/>
    </row>
    <row r="2115" spans="1:18" ht="40" customHeight="1" x14ac:dyDescent="0.35">
      <c r="A2115" s="281"/>
      <c r="B2115" s="308"/>
      <c r="C2115" s="168"/>
      <c r="D2115" s="301"/>
      <c r="E2115" s="169"/>
      <c r="F2115" s="170"/>
      <c r="G2115" s="362"/>
      <c r="H2115" s="171"/>
      <c r="I2115" s="172"/>
      <c r="J2115" s="173"/>
      <c r="K2115" s="174"/>
      <c r="L2115" s="175"/>
      <c r="O2115" s="53"/>
      <c r="P2115" s="53"/>
      <c r="Q2115" s="53"/>
      <c r="R2115" s="370"/>
    </row>
    <row r="2116" spans="1:18" ht="40" customHeight="1" x14ac:dyDescent="0.35">
      <c r="A2116" s="281"/>
      <c r="B2116" s="308"/>
      <c r="C2116" s="168"/>
      <c r="D2116" s="301"/>
      <c r="E2116" s="169"/>
      <c r="F2116" s="170"/>
      <c r="G2116" s="362"/>
      <c r="H2116" s="171"/>
      <c r="I2116" s="172"/>
      <c r="J2116" s="173"/>
      <c r="K2116" s="174"/>
      <c r="L2116" s="175"/>
      <c r="O2116" s="53"/>
      <c r="P2116" s="53"/>
      <c r="Q2116" s="53"/>
      <c r="R2116" s="370"/>
    </row>
    <row r="2117" spans="1:18" ht="40" customHeight="1" x14ac:dyDescent="0.35">
      <c r="A2117" s="281"/>
      <c r="B2117" s="308"/>
      <c r="C2117" s="168"/>
      <c r="D2117" s="301"/>
      <c r="E2117" s="169"/>
      <c r="F2117" s="170"/>
      <c r="G2117" s="362"/>
      <c r="H2117" s="171"/>
      <c r="I2117" s="172"/>
      <c r="J2117" s="173"/>
      <c r="K2117" s="174"/>
      <c r="L2117" s="175"/>
      <c r="O2117" s="53"/>
      <c r="P2117" s="53"/>
      <c r="Q2117" s="53"/>
      <c r="R2117" s="370"/>
    </row>
    <row r="2118" spans="1:18" ht="40" customHeight="1" x14ac:dyDescent="0.35">
      <c r="A2118" s="281"/>
      <c r="B2118" s="308"/>
      <c r="C2118" s="168"/>
      <c r="D2118" s="301"/>
      <c r="E2118" s="169"/>
      <c r="F2118" s="170"/>
      <c r="G2118" s="362"/>
      <c r="H2118" s="171"/>
      <c r="I2118" s="172"/>
      <c r="J2118" s="173"/>
      <c r="K2118" s="174"/>
      <c r="L2118" s="175"/>
      <c r="O2118" s="53"/>
      <c r="P2118" s="53"/>
      <c r="Q2118" s="53"/>
      <c r="R2118" s="370"/>
    </row>
    <row r="2119" spans="1:18" ht="40" customHeight="1" x14ac:dyDescent="0.35">
      <c r="A2119" s="281"/>
      <c r="B2119" s="308"/>
      <c r="C2119" s="168"/>
      <c r="D2119" s="301"/>
      <c r="E2119" s="169"/>
      <c r="F2119" s="170"/>
      <c r="G2119" s="362"/>
      <c r="H2119" s="171"/>
      <c r="I2119" s="172"/>
      <c r="J2119" s="173"/>
      <c r="K2119" s="174"/>
      <c r="L2119" s="175"/>
      <c r="O2119" s="53"/>
      <c r="P2119" s="53"/>
      <c r="Q2119" s="53"/>
      <c r="R2119" s="370"/>
    </row>
    <row r="2120" spans="1:18" ht="40" customHeight="1" x14ac:dyDescent="0.35">
      <c r="A2120" s="281"/>
      <c r="B2120" s="308"/>
      <c r="C2120" s="168"/>
      <c r="D2120" s="301"/>
      <c r="E2120" s="169"/>
      <c r="F2120" s="170"/>
      <c r="G2120" s="362"/>
      <c r="H2120" s="171"/>
      <c r="I2120" s="172"/>
      <c r="J2120" s="173"/>
      <c r="K2120" s="174"/>
      <c r="L2120" s="175"/>
      <c r="O2120" s="53"/>
      <c r="P2120" s="53"/>
      <c r="Q2120" s="53"/>
      <c r="R2120" s="370"/>
    </row>
    <row r="2121" spans="1:18" ht="40" customHeight="1" x14ac:dyDescent="0.35">
      <c r="A2121" s="281"/>
      <c r="B2121" s="308"/>
      <c r="C2121" s="168"/>
      <c r="D2121" s="301"/>
      <c r="E2121" s="169"/>
      <c r="F2121" s="170"/>
      <c r="G2121" s="362"/>
      <c r="H2121" s="171"/>
      <c r="I2121" s="172"/>
      <c r="J2121" s="173"/>
      <c r="K2121" s="174"/>
      <c r="L2121" s="175"/>
      <c r="O2121" s="53"/>
      <c r="P2121" s="53"/>
      <c r="Q2121" s="53"/>
      <c r="R2121" s="370"/>
    </row>
    <row r="2122" spans="1:18" ht="40" customHeight="1" x14ac:dyDescent="0.35">
      <c r="A2122" s="281"/>
      <c r="B2122" s="308"/>
      <c r="C2122" s="168"/>
      <c r="D2122" s="301"/>
      <c r="E2122" s="169"/>
      <c r="F2122" s="170"/>
      <c r="G2122" s="362"/>
      <c r="H2122" s="171"/>
      <c r="I2122" s="172"/>
      <c r="J2122" s="173"/>
      <c r="K2122" s="174"/>
      <c r="L2122" s="175"/>
      <c r="O2122" s="53"/>
      <c r="P2122" s="53"/>
      <c r="Q2122" s="53"/>
      <c r="R2122" s="370"/>
    </row>
    <row r="2123" spans="1:18" ht="40" customHeight="1" x14ac:dyDescent="0.35">
      <c r="A2123" s="281"/>
      <c r="B2123" s="308"/>
      <c r="C2123" s="168"/>
      <c r="D2123" s="301"/>
      <c r="E2123" s="169"/>
      <c r="F2123" s="170"/>
      <c r="G2123" s="362"/>
      <c r="H2123" s="171"/>
      <c r="I2123" s="172"/>
      <c r="J2123" s="173"/>
      <c r="K2123" s="174"/>
      <c r="L2123" s="175"/>
      <c r="O2123" s="53"/>
      <c r="P2123" s="53"/>
      <c r="Q2123" s="53"/>
      <c r="R2123" s="370"/>
    </row>
    <row r="2124" spans="1:18" ht="40" customHeight="1" x14ac:dyDescent="0.35">
      <c r="A2124" s="281"/>
      <c r="B2124" s="308"/>
      <c r="C2124" s="168"/>
      <c r="D2124" s="301"/>
      <c r="E2124" s="169"/>
      <c r="F2124" s="170"/>
      <c r="G2124" s="362"/>
      <c r="H2124" s="171"/>
      <c r="I2124" s="172"/>
      <c r="J2124" s="173"/>
      <c r="K2124" s="174"/>
      <c r="L2124" s="175"/>
      <c r="O2124" s="53"/>
      <c r="P2124" s="53"/>
      <c r="Q2124" s="53"/>
      <c r="R2124" s="370"/>
    </row>
    <row r="2125" spans="1:18" ht="40" customHeight="1" x14ac:dyDescent="0.35">
      <c r="A2125" s="281"/>
      <c r="B2125" s="308"/>
      <c r="C2125" s="168"/>
      <c r="D2125" s="301"/>
      <c r="E2125" s="169"/>
      <c r="F2125" s="170"/>
      <c r="G2125" s="362"/>
      <c r="H2125" s="171"/>
      <c r="I2125" s="172"/>
      <c r="J2125" s="173"/>
      <c r="K2125" s="174"/>
      <c r="L2125" s="175"/>
      <c r="O2125" s="53"/>
      <c r="P2125" s="53"/>
      <c r="Q2125" s="53"/>
      <c r="R2125" s="370"/>
    </row>
    <row r="2126" spans="1:18" ht="40" customHeight="1" x14ac:dyDescent="0.35">
      <c r="A2126" s="281"/>
      <c r="B2126" s="308"/>
      <c r="C2126" s="168"/>
      <c r="D2126" s="301"/>
      <c r="E2126" s="169"/>
      <c r="F2126" s="170"/>
      <c r="G2126" s="362"/>
      <c r="H2126" s="171"/>
      <c r="I2126" s="172"/>
      <c r="J2126" s="173"/>
      <c r="K2126" s="174"/>
      <c r="L2126" s="175"/>
      <c r="O2126" s="53"/>
      <c r="P2126" s="53"/>
      <c r="Q2126" s="53"/>
      <c r="R2126" s="370"/>
    </row>
    <row r="2127" spans="1:18" ht="40" customHeight="1" x14ac:dyDescent="0.35">
      <c r="A2127" s="281"/>
      <c r="B2127" s="308"/>
      <c r="C2127" s="168"/>
      <c r="D2127" s="301"/>
      <c r="E2127" s="169"/>
      <c r="F2127" s="170"/>
      <c r="G2127" s="362"/>
      <c r="H2127" s="171"/>
      <c r="I2127" s="172"/>
      <c r="J2127" s="173"/>
      <c r="K2127" s="174"/>
      <c r="L2127" s="175"/>
      <c r="O2127" s="53"/>
      <c r="P2127" s="53"/>
      <c r="Q2127" s="53"/>
      <c r="R2127" s="370"/>
    </row>
    <row r="2128" spans="1:18" ht="40" customHeight="1" x14ac:dyDescent="0.35">
      <c r="A2128" s="281"/>
      <c r="B2128" s="308"/>
      <c r="C2128" s="168"/>
      <c r="D2128" s="301"/>
      <c r="E2128" s="169"/>
      <c r="F2128" s="170"/>
      <c r="G2128" s="362"/>
      <c r="H2128" s="171"/>
      <c r="I2128" s="172"/>
      <c r="J2128" s="173"/>
      <c r="K2128" s="174"/>
      <c r="L2128" s="175"/>
      <c r="O2128" s="53"/>
      <c r="P2128" s="53"/>
      <c r="Q2128" s="53"/>
      <c r="R2128" s="370"/>
    </row>
    <row r="2129" spans="1:18" ht="40" customHeight="1" x14ac:dyDescent="0.35">
      <c r="A2129" s="281"/>
      <c r="B2129" s="308"/>
      <c r="C2129" s="168"/>
      <c r="D2129" s="301"/>
      <c r="E2129" s="169"/>
      <c r="F2129" s="170"/>
      <c r="G2129" s="362"/>
      <c r="H2129" s="171"/>
      <c r="I2129" s="172"/>
      <c r="J2129" s="173"/>
      <c r="K2129" s="174"/>
      <c r="L2129" s="175"/>
      <c r="O2129" s="53"/>
      <c r="P2129" s="53"/>
      <c r="Q2129" s="53"/>
      <c r="R2129" s="370"/>
    </row>
    <row r="2130" spans="1:18" ht="40" customHeight="1" x14ac:dyDescent="0.35">
      <c r="A2130" s="281"/>
      <c r="B2130" s="308"/>
      <c r="C2130" s="168"/>
      <c r="D2130" s="301"/>
      <c r="E2130" s="169"/>
      <c r="F2130" s="170"/>
      <c r="G2130" s="362"/>
      <c r="H2130" s="171"/>
      <c r="I2130" s="172"/>
      <c r="J2130" s="173"/>
      <c r="K2130" s="174"/>
      <c r="L2130" s="175"/>
      <c r="O2130" s="53"/>
      <c r="P2130" s="53"/>
      <c r="Q2130" s="53"/>
      <c r="R2130" s="370"/>
    </row>
    <row r="2131" spans="1:18" ht="40" customHeight="1" x14ac:dyDescent="0.35">
      <c r="A2131" s="281"/>
      <c r="B2131" s="308"/>
      <c r="C2131" s="168"/>
      <c r="D2131" s="301"/>
      <c r="E2131" s="169"/>
      <c r="F2131" s="170"/>
      <c r="G2131" s="362"/>
      <c r="H2131" s="171"/>
      <c r="I2131" s="172"/>
      <c r="J2131" s="173"/>
      <c r="K2131" s="174"/>
      <c r="L2131" s="175"/>
      <c r="O2131" s="53"/>
      <c r="P2131" s="53"/>
      <c r="Q2131" s="53"/>
      <c r="R2131" s="370"/>
    </row>
    <row r="2132" spans="1:18" ht="40" customHeight="1" x14ac:dyDescent="0.35">
      <c r="A2132" s="281"/>
      <c r="B2132" s="308"/>
      <c r="C2132" s="168"/>
      <c r="D2132" s="301"/>
      <c r="E2132" s="169"/>
      <c r="F2132" s="170"/>
      <c r="G2132" s="362"/>
      <c r="H2132" s="171"/>
      <c r="I2132" s="172"/>
      <c r="J2132" s="173"/>
      <c r="K2132" s="174"/>
      <c r="L2132" s="175"/>
      <c r="O2132" s="53"/>
      <c r="P2132" s="53"/>
      <c r="Q2132" s="53"/>
      <c r="R2132" s="370"/>
    </row>
    <row r="2133" spans="1:18" ht="40" customHeight="1" x14ac:dyDescent="0.35">
      <c r="A2133" s="281"/>
      <c r="B2133" s="308"/>
      <c r="C2133" s="168"/>
      <c r="D2133" s="301"/>
      <c r="E2133" s="169"/>
      <c r="F2133" s="170"/>
      <c r="G2133" s="362"/>
      <c r="H2133" s="171"/>
      <c r="I2133" s="172"/>
      <c r="J2133" s="173"/>
      <c r="K2133" s="174"/>
      <c r="L2133" s="175"/>
      <c r="O2133" s="53"/>
      <c r="P2133" s="53"/>
      <c r="Q2133" s="53"/>
      <c r="R2133" s="370"/>
    </row>
    <row r="2134" spans="1:18" ht="40" customHeight="1" x14ac:dyDescent="0.35">
      <c r="A2134" s="281"/>
      <c r="B2134" s="308"/>
      <c r="C2134" s="168"/>
      <c r="D2134" s="301"/>
      <c r="E2134" s="169"/>
      <c r="F2134" s="170"/>
      <c r="G2134" s="362"/>
      <c r="H2134" s="171"/>
      <c r="I2134" s="172"/>
      <c r="J2134" s="173"/>
      <c r="K2134" s="174"/>
      <c r="L2134" s="175"/>
      <c r="O2134" s="53"/>
      <c r="P2134" s="53"/>
      <c r="Q2134" s="53"/>
      <c r="R2134" s="370"/>
    </row>
    <row r="2135" spans="1:18" ht="40" customHeight="1" x14ac:dyDescent="0.35">
      <c r="A2135" s="281"/>
      <c r="B2135" s="308"/>
      <c r="C2135" s="168"/>
      <c r="D2135" s="301"/>
      <c r="E2135" s="169"/>
      <c r="F2135" s="170"/>
      <c r="G2135" s="362"/>
      <c r="H2135" s="171"/>
      <c r="I2135" s="172"/>
      <c r="J2135" s="173"/>
      <c r="K2135" s="174"/>
      <c r="L2135" s="175"/>
      <c r="O2135" s="53"/>
      <c r="P2135" s="53"/>
      <c r="Q2135" s="53"/>
      <c r="R2135" s="370"/>
    </row>
    <row r="2136" spans="1:18" ht="40" customHeight="1" x14ac:dyDescent="0.35">
      <c r="A2136" s="281"/>
      <c r="B2136" s="308"/>
      <c r="C2136" s="168"/>
      <c r="D2136" s="301"/>
      <c r="E2136" s="169"/>
      <c r="F2136" s="170"/>
      <c r="G2136" s="362"/>
      <c r="H2136" s="171"/>
      <c r="I2136" s="172"/>
      <c r="J2136" s="173"/>
      <c r="K2136" s="174"/>
      <c r="L2136" s="175"/>
      <c r="O2136" s="53"/>
      <c r="P2136" s="53"/>
      <c r="Q2136" s="53"/>
      <c r="R2136" s="370"/>
    </row>
    <row r="2137" spans="1:18" ht="40" customHeight="1" x14ac:dyDescent="0.35">
      <c r="A2137" s="281"/>
      <c r="B2137" s="308"/>
      <c r="C2137" s="168"/>
      <c r="D2137" s="301"/>
      <c r="E2137" s="169"/>
      <c r="F2137" s="170"/>
      <c r="G2137" s="362"/>
      <c r="H2137" s="171"/>
      <c r="I2137" s="172"/>
      <c r="J2137" s="173"/>
      <c r="K2137" s="174"/>
      <c r="L2137" s="175"/>
      <c r="O2137" s="53"/>
      <c r="P2137" s="53"/>
      <c r="Q2137" s="53"/>
      <c r="R2137" s="370"/>
    </row>
    <row r="2138" spans="1:18" ht="40" customHeight="1" x14ac:dyDescent="0.35">
      <c r="A2138" s="281"/>
      <c r="B2138" s="308"/>
      <c r="C2138" s="168"/>
      <c r="D2138" s="301"/>
      <c r="E2138" s="169"/>
      <c r="F2138" s="170"/>
      <c r="G2138" s="362"/>
      <c r="H2138" s="171"/>
      <c r="I2138" s="172"/>
      <c r="J2138" s="173"/>
      <c r="K2138" s="174"/>
      <c r="L2138" s="175"/>
      <c r="O2138" s="53"/>
      <c r="P2138" s="53"/>
      <c r="Q2138" s="53"/>
      <c r="R2138" s="370"/>
    </row>
    <row r="2139" spans="1:18" ht="40" customHeight="1" x14ac:dyDescent="0.35">
      <c r="A2139" s="281"/>
      <c r="B2139" s="308"/>
      <c r="C2139" s="168"/>
      <c r="D2139" s="301"/>
      <c r="E2139" s="169"/>
      <c r="F2139" s="170"/>
      <c r="G2139" s="362"/>
      <c r="H2139" s="171"/>
      <c r="I2139" s="172"/>
      <c r="J2139" s="173"/>
      <c r="K2139" s="174"/>
      <c r="L2139" s="175"/>
      <c r="O2139" s="53"/>
      <c r="P2139" s="53"/>
      <c r="Q2139" s="53"/>
      <c r="R2139" s="370"/>
    </row>
    <row r="2140" spans="1:18" ht="40" customHeight="1" x14ac:dyDescent="0.35">
      <c r="A2140" s="281"/>
      <c r="B2140" s="308"/>
      <c r="C2140" s="168"/>
      <c r="D2140" s="301"/>
      <c r="E2140" s="169"/>
      <c r="F2140" s="170"/>
      <c r="G2140" s="362"/>
      <c r="H2140" s="171"/>
      <c r="I2140" s="172"/>
      <c r="J2140" s="173"/>
      <c r="K2140" s="174"/>
      <c r="L2140" s="175"/>
      <c r="O2140" s="53"/>
      <c r="P2140" s="53"/>
      <c r="Q2140" s="53"/>
      <c r="R2140" s="370"/>
    </row>
    <row r="2141" spans="1:18" ht="40" customHeight="1" x14ac:dyDescent="0.35">
      <c r="A2141" s="281"/>
      <c r="B2141" s="308"/>
      <c r="C2141" s="168"/>
      <c r="D2141" s="301"/>
      <c r="E2141" s="169"/>
      <c r="F2141" s="170"/>
      <c r="G2141" s="362"/>
      <c r="H2141" s="171"/>
      <c r="I2141" s="172"/>
      <c r="J2141" s="173"/>
      <c r="K2141" s="174"/>
      <c r="L2141" s="175"/>
      <c r="O2141" s="53"/>
      <c r="P2141" s="53"/>
      <c r="Q2141" s="53"/>
      <c r="R2141" s="370"/>
    </row>
    <row r="2142" spans="1:18" ht="40" customHeight="1" x14ac:dyDescent="0.35">
      <c r="A2142" s="281"/>
      <c r="B2142" s="308"/>
      <c r="C2142" s="168"/>
      <c r="D2142" s="301"/>
      <c r="E2142" s="169"/>
      <c r="F2142" s="170"/>
      <c r="G2142" s="362"/>
      <c r="H2142" s="171"/>
      <c r="I2142" s="172"/>
      <c r="J2142" s="173"/>
      <c r="K2142" s="174"/>
      <c r="L2142" s="175"/>
      <c r="O2142" s="53"/>
      <c r="P2142" s="53"/>
      <c r="Q2142" s="53"/>
      <c r="R2142" s="370"/>
    </row>
    <row r="2143" spans="1:18" ht="40" customHeight="1" x14ac:dyDescent="0.35">
      <c r="A2143" s="281"/>
      <c r="B2143" s="308"/>
      <c r="C2143" s="168"/>
      <c r="D2143" s="301"/>
      <c r="E2143" s="169"/>
      <c r="F2143" s="170"/>
      <c r="G2143" s="362"/>
      <c r="H2143" s="171"/>
      <c r="I2143" s="172"/>
      <c r="J2143" s="173"/>
      <c r="K2143" s="174"/>
      <c r="L2143" s="175"/>
      <c r="O2143" s="53"/>
      <c r="P2143" s="53"/>
      <c r="Q2143" s="53"/>
      <c r="R2143" s="370"/>
    </row>
    <row r="2144" spans="1:18" ht="40" customHeight="1" x14ac:dyDescent="0.35">
      <c r="A2144" s="281"/>
      <c r="B2144" s="308"/>
      <c r="C2144" s="168"/>
      <c r="D2144" s="301"/>
      <c r="E2144" s="169"/>
      <c r="F2144" s="170"/>
      <c r="G2144" s="362"/>
      <c r="H2144" s="171"/>
      <c r="I2144" s="172"/>
      <c r="J2144" s="173"/>
      <c r="K2144" s="174"/>
      <c r="L2144" s="175"/>
      <c r="O2144" s="53"/>
      <c r="P2144" s="53"/>
      <c r="Q2144" s="53"/>
      <c r="R2144" s="370"/>
    </row>
    <row r="2145" spans="1:18" ht="40" customHeight="1" x14ac:dyDescent="0.35">
      <c r="A2145" s="281"/>
      <c r="B2145" s="308"/>
      <c r="C2145" s="168"/>
      <c r="D2145" s="301"/>
      <c r="E2145" s="169"/>
      <c r="F2145" s="170"/>
      <c r="G2145" s="362"/>
      <c r="H2145" s="171"/>
      <c r="I2145" s="172"/>
      <c r="J2145" s="173"/>
      <c r="K2145" s="174"/>
      <c r="L2145" s="175"/>
      <c r="O2145" s="53"/>
      <c r="P2145" s="53"/>
      <c r="Q2145" s="53"/>
      <c r="R2145" s="370"/>
    </row>
    <row r="2146" spans="1:18" ht="40" customHeight="1" x14ac:dyDescent="0.35">
      <c r="A2146" s="281"/>
      <c r="B2146" s="308"/>
      <c r="C2146" s="168"/>
      <c r="D2146" s="301"/>
      <c r="E2146" s="169"/>
      <c r="F2146" s="170"/>
      <c r="G2146" s="362"/>
      <c r="H2146" s="171"/>
      <c r="I2146" s="172"/>
      <c r="J2146" s="173"/>
      <c r="K2146" s="174"/>
      <c r="L2146" s="175"/>
      <c r="O2146" s="53"/>
      <c r="P2146" s="53"/>
      <c r="Q2146" s="53"/>
      <c r="R2146" s="370"/>
    </row>
    <row r="2147" spans="1:18" ht="40" customHeight="1" x14ac:dyDescent="0.35">
      <c r="A2147" s="281"/>
      <c r="B2147" s="308"/>
      <c r="C2147" s="168"/>
      <c r="D2147" s="301"/>
      <c r="E2147" s="169"/>
      <c r="F2147" s="170"/>
      <c r="G2147" s="362"/>
      <c r="H2147" s="171"/>
      <c r="I2147" s="172"/>
      <c r="J2147" s="173"/>
      <c r="K2147" s="174"/>
      <c r="L2147" s="175"/>
      <c r="O2147" s="53"/>
      <c r="P2147" s="53"/>
      <c r="Q2147" s="53"/>
      <c r="R2147" s="370"/>
    </row>
    <row r="2148" spans="1:18" ht="40" customHeight="1" x14ac:dyDescent="0.35">
      <c r="A2148" s="281"/>
      <c r="B2148" s="308"/>
      <c r="C2148" s="168"/>
      <c r="D2148" s="301"/>
      <c r="E2148" s="169"/>
      <c r="F2148" s="170"/>
      <c r="G2148" s="362"/>
      <c r="H2148" s="171"/>
      <c r="I2148" s="172"/>
      <c r="J2148" s="173"/>
      <c r="K2148" s="174"/>
      <c r="L2148" s="175"/>
      <c r="O2148" s="53"/>
      <c r="P2148" s="53"/>
      <c r="Q2148" s="53"/>
      <c r="R2148" s="370"/>
    </row>
    <row r="2149" spans="1:18" ht="40" customHeight="1" x14ac:dyDescent="0.35">
      <c r="A2149" s="281"/>
      <c r="B2149" s="308"/>
      <c r="C2149" s="168"/>
      <c r="D2149" s="301"/>
      <c r="E2149" s="169"/>
      <c r="F2149" s="170"/>
      <c r="G2149" s="362"/>
      <c r="H2149" s="171"/>
      <c r="I2149" s="172"/>
      <c r="J2149" s="173"/>
      <c r="K2149" s="174"/>
      <c r="L2149" s="175"/>
      <c r="O2149" s="53"/>
      <c r="P2149" s="53"/>
      <c r="Q2149" s="53"/>
      <c r="R2149" s="370"/>
    </row>
    <row r="2150" spans="1:18" ht="40" customHeight="1" x14ac:dyDescent="0.35">
      <c r="A2150" s="281"/>
      <c r="B2150" s="308"/>
      <c r="C2150" s="168"/>
      <c r="D2150" s="301"/>
      <c r="E2150" s="169"/>
      <c r="F2150" s="170"/>
      <c r="G2150" s="362"/>
      <c r="H2150" s="171"/>
      <c r="I2150" s="172"/>
      <c r="J2150" s="173"/>
      <c r="K2150" s="174"/>
      <c r="L2150" s="175"/>
      <c r="O2150" s="53"/>
      <c r="P2150" s="53"/>
      <c r="Q2150" s="53"/>
      <c r="R2150" s="370"/>
    </row>
    <row r="2151" spans="1:18" ht="40" customHeight="1" x14ac:dyDescent="0.35">
      <c r="A2151" s="281"/>
      <c r="B2151" s="308"/>
      <c r="C2151" s="168"/>
      <c r="D2151" s="301"/>
      <c r="E2151" s="169"/>
      <c r="F2151" s="170"/>
      <c r="G2151" s="362"/>
      <c r="H2151" s="171"/>
      <c r="I2151" s="172"/>
      <c r="J2151" s="173"/>
      <c r="K2151" s="174"/>
      <c r="L2151" s="175"/>
      <c r="O2151" s="53"/>
      <c r="P2151" s="53"/>
      <c r="Q2151" s="53"/>
      <c r="R2151" s="370"/>
    </row>
    <row r="2152" spans="1:18" ht="40" customHeight="1" x14ac:dyDescent="0.35">
      <c r="A2152" s="281"/>
      <c r="B2152" s="308"/>
      <c r="C2152" s="168"/>
      <c r="D2152" s="301"/>
      <c r="E2152" s="169"/>
      <c r="F2152" s="170"/>
      <c r="G2152" s="362"/>
      <c r="H2152" s="171"/>
      <c r="I2152" s="172"/>
      <c r="J2152" s="173"/>
      <c r="K2152" s="174"/>
      <c r="L2152" s="175"/>
      <c r="O2152" s="53"/>
      <c r="P2152" s="53"/>
      <c r="Q2152" s="53"/>
      <c r="R2152" s="370"/>
    </row>
    <row r="2153" spans="1:18" ht="40" customHeight="1" x14ac:dyDescent="0.35">
      <c r="A2153" s="281"/>
      <c r="B2153" s="308"/>
      <c r="C2153" s="168"/>
      <c r="D2153" s="301"/>
      <c r="E2153" s="169"/>
      <c r="F2153" s="170"/>
      <c r="G2153" s="362"/>
      <c r="H2153" s="171"/>
      <c r="I2153" s="172"/>
      <c r="J2153" s="173"/>
      <c r="K2153" s="174"/>
      <c r="L2153" s="175"/>
      <c r="O2153" s="53"/>
      <c r="P2153" s="53"/>
      <c r="Q2153" s="53"/>
      <c r="R2153" s="370"/>
    </row>
    <row r="2154" spans="1:18" ht="40" customHeight="1" x14ac:dyDescent="0.35">
      <c r="A2154" s="281"/>
      <c r="B2154" s="308"/>
      <c r="C2154" s="168"/>
      <c r="D2154" s="301"/>
      <c r="E2154" s="169"/>
      <c r="F2154" s="170"/>
      <c r="G2154" s="362"/>
      <c r="H2154" s="171"/>
      <c r="I2154" s="172"/>
      <c r="J2154" s="173"/>
      <c r="K2154" s="174"/>
      <c r="L2154" s="175"/>
      <c r="O2154" s="53"/>
      <c r="P2154" s="53"/>
      <c r="Q2154" s="53"/>
      <c r="R2154" s="370"/>
    </row>
    <row r="2155" spans="1:18" ht="40" customHeight="1" x14ac:dyDescent="0.35">
      <c r="A2155" s="281"/>
      <c r="B2155" s="308"/>
      <c r="C2155" s="168"/>
      <c r="D2155" s="301"/>
      <c r="E2155" s="169"/>
      <c r="F2155" s="170"/>
      <c r="G2155" s="362"/>
      <c r="H2155" s="171"/>
      <c r="I2155" s="172"/>
      <c r="J2155" s="173"/>
      <c r="K2155" s="174"/>
      <c r="L2155" s="175"/>
      <c r="O2155" s="53"/>
      <c r="P2155" s="53"/>
      <c r="Q2155" s="53"/>
      <c r="R2155" s="370"/>
    </row>
    <row r="2156" spans="1:18" ht="40" customHeight="1" x14ac:dyDescent="0.35">
      <c r="A2156" s="281"/>
      <c r="B2156" s="308"/>
      <c r="C2156" s="168"/>
      <c r="D2156" s="301"/>
      <c r="E2156" s="169"/>
      <c r="F2156" s="170"/>
      <c r="G2156" s="362"/>
      <c r="H2156" s="171"/>
      <c r="I2156" s="172"/>
      <c r="J2156" s="173"/>
      <c r="K2156" s="174"/>
      <c r="L2156" s="175"/>
      <c r="O2156" s="53"/>
      <c r="P2156" s="53"/>
      <c r="Q2156" s="53"/>
      <c r="R2156" s="370"/>
    </row>
    <row r="2157" spans="1:18" ht="40" customHeight="1" x14ac:dyDescent="0.35">
      <c r="A2157" s="281"/>
      <c r="B2157" s="308"/>
      <c r="C2157" s="168"/>
      <c r="D2157" s="301"/>
      <c r="E2157" s="169"/>
      <c r="F2157" s="170"/>
      <c r="G2157" s="362"/>
      <c r="H2157" s="171"/>
      <c r="I2157" s="172"/>
      <c r="J2157" s="173"/>
      <c r="K2157" s="174"/>
      <c r="L2157" s="175"/>
      <c r="O2157" s="53"/>
      <c r="P2157" s="53"/>
      <c r="Q2157" s="53"/>
      <c r="R2157" s="370"/>
    </row>
    <row r="2158" spans="1:18" ht="40" customHeight="1" x14ac:dyDescent="0.35">
      <c r="A2158" s="281"/>
      <c r="B2158" s="308"/>
      <c r="C2158" s="168"/>
      <c r="D2158" s="301"/>
      <c r="E2158" s="169"/>
      <c r="F2158" s="170"/>
      <c r="G2158" s="362"/>
      <c r="H2158" s="171"/>
      <c r="I2158" s="172"/>
      <c r="J2158" s="173"/>
      <c r="K2158" s="174"/>
      <c r="L2158" s="175"/>
      <c r="O2158" s="53"/>
      <c r="P2158" s="53"/>
      <c r="Q2158" s="53"/>
      <c r="R2158" s="370"/>
    </row>
    <row r="2159" spans="1:18" ht="40" customHeight="1" x14ac:dyDescent="0.35">
      <c r="A2159" s="281"/>
      <c r="B2159" s="308"/>
      <c r="C2159" s="168"/>
      <c r="D2159" s="301"/>
      <c r="E2159" s="169"/>
      <c r="F2159" s="170"/>
      <c r="G2159" s="362"/>
      <c r="H2159" s="171"/>
      <c r="I2159" s="172"/>
      <c r="J2159" s="173"/>
      <c r="K2159" s="174"/>
      <c r="L2159" s="175"/>
      <c r="O2159" s="53"/>
      <c r="P2159" s="53"/>
      <c r="Q2159" s="53"/>
      <c r="R2159" s="370"/>
    </row>
    <row r="2160" spans="1:18" ht="40" customHeight="1" x14ac:dyDescent="0.35">
      <c r="A2160" s="281"/>
      <c r="B2160" s="308"/>
      <c r="C2160" s="168"/>
      <c r="D2160" s="301"/>
      <c r="E2160" s="169"/>
      <c r="F2160" s="170"/>
      <c r="G2160" s="362"/>
      <c r="H2160" s="171"/>
      <c r="I2160" s="172"/>
      <c r="J2160" s="173"/>
      <c r="K2160" s="174"/>
      <c r="L2160" s="175"/>
      <c r="O2160" s="53"/>
      <c r="P2160" s="53"/>
      <c r="Q2160" s="53"/>
      <c r="R2160" s="370"/>
    </row>
    <row r="2161" spans="1:18" ht="40" customHeight="1" x14ac:dyDescent="0.35">
      <c r="A2161" s="281"/>
      <c r="B2161" s="308"/>
      <c r="C2161" s="168"/>
      <c r="D2161" s="301"/>
      <c r="E2161" s="169"/>
      <c r="F2161" s="170"/>
      <c r="G2161" s="362"/>
      <c r="H2161" s="171"/>
      <c r="I2161" s="172"/>
      <c r="J2161" s="173"/>
      <c r="K2161" s="174"/>
      <c r="L2161" s="175"/>
      <c r="O2161" s="53"/>
      <c r="P2161" s="53"/>
      <c r="Q2161" s="53"/>
      <c r="R2161" s="370"/>
    </row>
    <row r="2162" spans="1:18" ht="40" customHeight="1" x14ac:dyDescent="0.35">
      <c r="A2162" s="281"/>
      <c r="B2162" s="308"/>
      <c r="C2162" s="168"/>
      <c r="D2162" s="301"/>
      <c r="E2162" s="169"/>
      <c r="F2162" s="170"/>
      <c r="G2162" s="362"/>
      <c r="H2162" s="171"/>
      <c r="I2162" s="172"/>
      <c r="J2162" s="173"/>
      <c r="K2162" s="174"/>
      <c r="L2162" s="175"/>
      <c r="O2162" s="53"/>
      <c r="P2162" s="53"/>
      <c r="Q2162" s="53"/>
      <c r="R2162" s="370"/>
    </row>
    <row r="2163" spans="1:18" ht="40" customHeight="1" x14ac:dyDescent="0.35">
      <c r="A2163" s="281"/>
      <c r="B2163" s="308"/>
      <c r="C2163" s="168"/>
      <c r="D2163" s="301"/>
      <c r="E2163" s="169"/>
      <c r="F2163" s="170"/>
      <c r="G2163" s="362"/>
      <c r="H2163" s="171"/>
      <c r="I2163" s="172"/>
      <c r="J2163" s="173"/>
      <c r="K2163" s="174"/>
      <c r="L2163" s="175"/>
      <c r="O2163" s="53"/>
      <c r="P2163" s="53"/>
      <c r="Q2163" s="53"/>
      <c r="R2163" s="370"/>
    </row>
    <row r="2164" spans="1:18" ht="40" customHeight="1" x14ac:dyDescent="0.35">
      <c r="A2164" s="281"/>
      <c r="B2164" s="308"/>
      <c r="C2164" s="168"/>
      <c r="D2164" s="301"/>
      <c r="E2164" s="169"/>
      <c r="F2164" s="170"/>
      <c r="G2164" s="362"/>
      <c r="H2164" s="171"/>
      <c r="I2164" s="172"/>
      <c r="J2164" s="173"/>
      <c r="K2164" s="174"/>
      <c r="L2164" s="175"/>
      <c r="O2164" s="53"/>
      <c r="P2164" s="53"/>
      <c r="Q2164" s="53"/>
      <c r="R2164" s="370"/>
    </row>
    <row r="2165" spans="1:18" ht="40" customHeight="1" x14ac:dyDescent="0.35">
      <c r="A2165" s="281"/>
      <c r="B2165" s="308"/>
      <c r="C2165" s="168"/>
      <c r="D2165" s="301"/>
      <c r="E2165" s="169"/>
      <c r="F2165" s="170"/>
      <c r="G2165" s="362"/>
      <c r="H2165" s="171"/>
      <c r="I2165" s="172"/>
      <c r="J2165" s="173"/>
      <c r="K2165" s="174"/>
      <c r="L2165" s="175"/>
      <c r="O2165" s="53"/>
      <c r="P2165" s="53"/>
      <c r="Q2165" s="53"/>
      <c r="R2165" s="370"/>
    </row>
    <row r="2166" spans="1:18" ht="40" customHeight="1" x14ac:dyDescent="0.35">
      <c r="A2166" s="281"/>
      <c r="B2166" s="308"/>
      <c r="C2166" s="168"/>
      <c r="D2166" s="301"/>
      <c r="E2166" s="169"/>
      <c r="F2166" s="170"/>
      <c r="G2166" s="362"/>
      <c r="H2166" s="171"/>
      <c r="I2166" s="172"/>
      <c r="J2166" s="173"/>
      <c r="K2166" s="174"/>
      <c r="L2166" s="175"/>
      <c r="O2166" s="53"/>
      <c r="P2166" s="53"/>
      <c r="Q2166" s="53"/>
      <c r="R2166" s="370"/>
    </row>
    <row r="2167" spans="1:18" ht="40" customHeight="1" x14ac:dyDescent="0.35">
      <c r="A2167" s="281"/>
      <c r="B2167" s="308"/>
      <c r="C2167" s="168"/>
      <c r="D2167" s="301"/>
      <c r="E2167" s="169"/>
      <c r="F2167" s="170"/>
      <c r="G2167" s="362"/>
      <c r="H2167" s="171"/>
      <c r="I2167" s="172"/>
      <c r="J2167" s="173"/>
      <c r="K2167" s="174"/>
      <c r="L2167" s="175"/>
      <c r="O2167" s="53"/>
      <c r="P2167" s="53"/>
      <c r="Q2167" s="53"/>
      <c r="R2167" s="370"/>
    </row>
    <row r="2168" spans="1:18" ht="40" customHeight="1" x14ac:dyDescent="0.35">
      <c r="A2168" s="281"/>
      <c r="B2168" s="308"/>
      <c r="C2168" s="168"/>
      <c r="D2168" s="301"/>
      <c r="E2168" s="169"/>
      <c r="F2168" s="170"/>
      <c r="G2168" s="362"/>
      <c r="H2168" s="171"/>
      <c r="I2168" s="172"/>
      <c r="J2168" s="173"/>
      <c r="K2168" s="174"/>
      <c r="L2168" s="175"/>
      <c r="O2168" s="53"/>
      <c r="P2168" s="53"/>
      <c r="Q2168" s="53"/>
      <c r="R2168" s="370"/>
    </row>
    <row r="2169" spans="1:18" ht="40" customHeight="1" x14ac:dyDescent="0.35">
      <c r="A2169" s="281"/>
      <c r="B2169" s="308"/>
      <c r="C2169" s="168"/>
      <c r="D2169" s="301"/>
      <c r="E2169" s="169"/>
      <c r="F2169" s="170"/>
      <c r="G2169" s="362"/>
      <c r="H2169" s="171"/>
      <c r="I2169" s="172"/>
      <c r="J2169" s="173"/>
      <c r="K2169" s="174"/>
      <c r="L2169" s="175"/>
      <c r="O2169" s="53"/>
      <c r="P2169" s="53"/>
      <c r="Q2169" s="53"/>
      <c r="R2169" s="370"/>
    </row>
    <row r="2170" spans="1:18" ht="40" customHeight="1" x14ac:dyDescent="0.35">
      <c r="A2170" s="281"/>
      <c r="B2170" s="308"/>
      <c r="C2170" s="168"/>
      <c r="D2170" s="301"/>
      <c r="E2170" s="169"/>
      <c r="F2170" s="170"/>
      <c r="G2170" s="362"/>
      <c r="H2170" s="171"/>
      <c r="I2170" s="172"/>
      <c r="J2170" s="173"/>
      <c r="K2170" s="174"/>
      <c r="L2170" s="175"/>
      <c r="O2170" s="53"/>
      <c r="P2170" s="53"/>
      <c r="Q2170" s="53"/>
      <c r="R2170" s="370"/>
    </row>
    <row r="2171" spans="1:18" ht="40" customHeight="1" x14ac:dyDescent="0.35">
      <c r="A2171" s="281"/>
      <c r="B2171" s="308"/>
      <c r="C2171" s="168"/>
      <c r="D2171" s="301"/>
      <c r="E2171" s="169"/>
      <c r="F2171" s="170"/>
      <c r="G2171" s="362"/>
      <c r="H2171" s="171"/>
      <c r="I2171" s="172"/>
      <c r="J2171" s="173"/>
      <c r="K2171" s="174"/>
      <c r="L2171" s="175"/>
      <c r="O2171" s="53"/>
      <c r="P2171" s="53"/>
      <c r="Q2171" s="53"/>
      <c r="R2171" s="370"/>
    </row>
    <row r="2172" spans="1:18" ht="40" customHeight="1" x14ac:dyDescent="0.35">
      <c r="A2172" s="281"/>
      <c r="B2172" s="308"/>
      <c r="C2172" s="168"/>
      <c r="D2172" s="301"/>
      <c r="E2172" s="169"/>
      <c r="F2172" s="170"/>
      <c r="G2172" s="362"/>
      <c r="H2172" s="171"/>
      <c r="I2172" s="172"/>
      <c r="J2172" s="173"/>
      <c r="K2172" s="174"/>
      <c r="L2172" s="175"/>
      <c r="O2172" s="53"/>
      <c r="P2172" s="53"/>
      <c r="Q2172" s="53"/>
      <c r="R2172" s="370"/>
    </row>
    <row r="2173" spans="1:18" ht="40" customHeight="1" x14ac:dyDescent="0.35">
      <c r="A2173" s="281"/>
      <c r="B2173" s="308"/>
      <c r="C2173" s="168"/>
      <c r="D2173" s="301"/>
      <c r="E2173" s="169"/>
      <c r="F2173" s="170"/>
      <c r="G2173" s="362"/>
      <c r="H2173" s="171"/>
      <c r="I2173" s="172"/>
      <c r="J2173" s="173"/>
      <c r="K2173" s="174"/>
      <c r="L2173" s="175"/>
      <c r="O2173" s="53"/>
      <c r="P2173" s="53"/>
      <c r="Q2173" s="53"/>
      <c r="R2173" s="370"/>
    </row>
    <row r="2174" spans="1:18" ht="40" customHeight="1" x14ac:dyDescent="0.35">
      <c r="A2174" s="281"/>
      <c r="B2174" s="308"/>
      <c r="C2174" s="168"/>
      <c r="D2174" s="301"/>
      <c r="E2174" s="169"/>
      <c r="F2174" s="170"/>
      <c r="G2174" s="362"/>
      <c r="H2174" s="171"/>
      <c r="I2174" s="172"/>
      <c r="J2174" s="173"/>
      <c r="K2174" s="174"/>
      <c r="L2174" s="175"/>
      <c r="O2174" s="53"/>
      <c r="P2174" s="53"/>
      <c r="Q2174" s="53"/>
      <c r="R2174" s="370"/>
    </row>
    <row r="2175" spans="1:18" ht="40" customHeight="1" x14ac:dyDescent="0.35">
      <c r="A2175" s="281"/>
      <c r="B2175" s="308"/>
      <c r="C2175" s="168"/>
      <c r="D2175" s="301"/>
      <c r="E2175" s="169"/>
      <c r="F2175" s="170"/>
      <c r="G2175" s="362"/>
      <c r="H2175" s="171"/>
      <c r="I2175" s="172"/>
      <c r="J2175" s="173"/>
      <c r="K2175" s="174"/>
      <c r="L2175" s="175"/>
      <c r="O2175" s="53"/>
      <c r="P2175" s="53"/>
      <c r="Q2175" s="53"/>
      <c r="R2175" s="370"/>
    </row>
    <row r="2176" spans="1:18" ht="40" customHeight="1" x14ac:dyDescent="0.35">
      <c r="A2176" s="281"/>
      <c r="B2176" s="308"/>
      <c r="C2176" s="168"/>
      <c r="D2176" s="301"/>
      <c r="E2176" s="169"/>
      <c r="F2176" s="170"/>
      <c r="G2176" s="362"/>
      <c r="H2176" s="171"/>
      <c r="I2176" s="172"/>
      <c r="J2176" s="173"/>
      <c r="K2176" s="174"/>
      <c r="L2176" s="175"/>
      <c r="O2176" s="53"/>
      <c r="P2176" s="53"/>
      <c r="Q2176" s="53"/>
      <c r="R2176" s="370"/>
    </row>
    <row r="2177" spans="1:18" ht="40" customHeight="1" x14ac:dyDescent="0.35">
      <c r="A2177" s="281"/>
      <c r="B2177" s="308"/>
      <c r="C2177" s="168"/>
      <c r="D2177" s="301"/>
      <c r="E2177" s="169"/>
      <c r="F2177" s="170"/>
      <c r="G2177" s="362"/>
      <c r="H2177" s="171"/>
      <c r="I2177" s="172"/>
      <c r="J2177" s="173"/>
      <c r="K2177" s="174"/>
      <c r="L2177" s="175"/>
      <c r="O2177" s="53"/>
      <c r="P2177" s="53"/>
      <c r="Q2177" s="53"/>
      <c r="R2177" s="370"/>
    </row>
    <row r="2178" spans="1:18" ht="40" customHeight="1" x14ac:dyDescent="0.35">
      <c r="A2178" s="281"/>
      <c r="B2178" s="308"/>
      <c r="C2178" s="168"/>
      <c r="D2178" s="301"/>
      <c r="E2178" s="169"/>
      <c r="F2178" s="170"/>
      <c r="G2178" s="362"/>
      <c r="H2178" s="171"/>
      <c r="I2178" s="172"/>
      <c r="J2178" s="173"/>
      <c r="K2178" s="174"/>
      <c r="L2178" s="175"/>
      <c r="O2178" s="53"/>
      <c r="P2178" s="53"/>
      <c r="Q2178" s="53"/>
      <c r="R2178" s="370"/>
    </row>
    <row r="2179" spans="1:18" ht="40" customHeight="1" x14ac:dyDescent="0.35">
      <c r="A2179" s="281"/>
      <c r="B2179" s="308"/>
      <c r="C2179" s="168"/>
      <c r="D2179" s="301"/>
      <c r="E2179" s="169"/>
      <c r="F2179" s="170"/>
      <c r="G2179" s="362"/>
      <c r="H2179" s="171"/>
      <c r="I2179" s="172"/>
      <c r="J2179" s="173"/>
      <c r="K2179" s="174"/>
      <c r="L2179" s="175"/>
      <c r="O2179" s="53"/>
      <c r="P2179" s="53"/>
      <c r="Q2179" s="53"/>
      <c r="R2179" s="370"/>
    </row>
    <row r="2180" spans="1:18" ht="40" customHeight="1" x14ac:dyDescent="0.35">
      <c r="A2180" s="281"/>
      <c r="B2180" s="308"/>
      <c r="C2180" s="168"/>
      <c r="D2180" s="301"/>
      <c r="E2180" s="169"/>
      <c r="F2180" s="170"/>
      <c r="G2180" s="362"/>
      <c r="H2180" s="171"/>
      <c r="I2180" s="172"/>
      <c r="J2180" s="173"/>
      <c r="K2180" s="174"/>
      <c r="L2180" s="175"/>
      <c r="O2180" s="53"/>
      <c r="P2180" s="53"/>
      <c r="Q2180" s="53"/>
      <c r="R2180" s="370"/>
    </row>
    <row r="2181" spans="1:18" ht="40" customHeight="1" x14ac:dyDescent="0.35">
      <c r="A2181" s="281"/>
      <c r="B2181" s="308"/>
      <c r="C2181" s="168"/>
      <c r="D2181" s="301"/>
      <c r="E2181" s="169"/>
      <c r="F2181" s="170"/>
      <c r="G2181" s="362"/>
      <c r="H2181" s="171"/>
      <c r="I2181" s="172"/>
      <c r="J2181" s="173"/>
      <c r="K2181" s="174"/>
      <c r="L2181" s="175"/>
      <c r="O2181" s="53"/>
      <c r="P2181" s="53"/>
      <c r="Q2181" s="53"/>
      <c r="R2181" s="370"/>
    </row>
    <row r="2182" spans="1:18" ht="40" customHeight="1" x14ac:dyDescent="0.35">
      <c r="A2182" s="281"/>
      <c r="B2182" s="308"/>
      <c r="C2182" s="168"/>
      <c r="D2182" s="301"/>
      <c r="E2182" s="169"/>
      <c r="F2182" s="170"/>
      <c r="G2182" s="362"/>
      <c r="H2182" s="171"/>
      <c r="I2182" s="172"/>
      <c r="J2182" s="173"/>
      <c r="K2182" s="174"/>
      <c r="L2182" s="175"/>
      <c r="O2182" s="53"/>
      <c r="P2182" s="53"/>
      <c r="Q2182" s="53"/>
      <c r="R2182" s="370"/>
    </row>
    <row r="2183" spans="1:18" ht="40" customHeight="1" x14ac:dyDescent="0.35">
      <c r="A2183" s="281"/>
      <c r="B2183" s="308"/>
      <c r="C2183" s="168"/>
      <c r="D2183" s="301"/>
      <c r="E2183" s="169"/>
      <c r="F2183" s="170"/>
      <c r="G2183" s="362"/>
      <c r="H2183" s="171"/>
      <c r="I2183" s="172"/>
      <c r="J2183" s="173"/>
      <c r="K2183" s="174"/>
      <c r="L2183" s="175"/>
      <c r="O2183" s="53"/>
      <c r="P2183" s="53"/>
      <c r="Q2183" s="53"/>
      <c r="R2183" s="370"/>
    </row>
    <row r="2184" spans="1:18" ht="40" customHeight="1" x14ac:dyDescent="0.35">
      <c r="A2184" s="281"/>
      <c r="B2184" s="308"/>
      <c r="C2184" s="168"/>
      <c r="D2184" s="301"/>
      <c r="E2184" s="169"/>
      <c r="F2184" s="170"/>
      <c r="G2184" s="362"/>
      <c r="H2184" s="171"/>
      <c r="I2184" s="172"/>
      <c r="J2184" s="173"/>
      <c r="K2184" s="174"/>
      <c r="L2184" s="175"/>
      <c r="O2184" s="53"/>
      <c r="P2184" s="53"/>
      <c r="Q2184" s="53"/>
      <c r="R2184" s="370"/>
    </row>
    <row r="2185" spans="1:18" ht="40" customHeight="1" x14ac:dyDescent="0.35">
      <c r="A2185" s="281"/>
      <c r="B2185" s="308"/>
      <c r="C2185" s="168"/>
      <c r="D2185" s="301"/>
      <c r="E2185" s="169"/>
      <c r="F2185" s="170"/>
      <c r="G2185" s="362"/>
      <c r="H2185" s="171"/>
      <c r="I2185" s="172"/>
      <c r="J2185" s="173"/>
      <c r="K2185" s="174"/>
      <c r="L2185" s="175"/>
      <c r="O2185" s="53"/>
      <c r="P2185" s="53"/>
      <c r="Q2185" s="53"/>
      <c r="R2185" s="370"/>
    </row>
    <row r="2186" spans="1:18" ht="40" customHeight="1" x14ac:dyDescent="0.35">
      <c r="A2186" s="281"/>
      <c r="B2186" s="308"/>
      <c r="C2186" s="168"/>
      <c r="D2186" s="301"/>
      <c r="E2186" s="169"/>
      <c r="F2186" s="170"/>
      <c r="G2186" s="362"/>
      <c r="H2186" s="171"/>
      <c r="I2186" s="172"/>
      <c r="J2186" s="173"/>
      <c r="K2186" s="174"/>
      <c r="L2186" s="175"/>
      <c r="O2186" s="53"/>
      <c r="P2186" s="53"/>
      <c r="Q2186" s="53"/>
      <c r="R2186" s="370"/>
    </row>
    <row r="2187" spans="1:18" ht="40" customHeight="1" x14ac:dyDescent="0.35">
      <c r="A2187" s="281"/>
      <c r="B2187" s="308"/>
      <c r="C2187" s="168"/>
      <c r="D2187" s="301"/>
      <c r="E2187" s="169"/>
      <c r="F2187" s="170"/>
      <c r="G2187" s="362"/>
      <c r="H2187" s="171"/>
      <c r="I2187" s="172"/>
      <c r="J2187" s="173"/>
      <c r="K2187" s="174"/>
      <c r="L2187" s="175"/>
      <c r="O2187" s="53"/>
      <c r="P2187" s="53"/>
      <c r="Q2187" s="53"/>
      <c r="R2187" s="370"/>
    </row>
    <row r="2188" spans="1:18" ht="40" customHeight="1" x14ac:dyDescent="0.35">
      <c r="A2188" s="281"/>
      <c r="B2188" s="308"/>
      <c r="C2188" s="168"/>
      <c r="D2188" s="301"/>
      <c r="E2188" s="169"/>
      <c r="F2188" s="170"/>
      <c r="G2188" s="362"/>
      <c r="H2188" s="171"/>
      <c r="I2188" s="172"/>
      <c r="J2188" s="173"/>
      <c r="K2188" s="174"/>
      <c r="L2188" s="175"/>
      <c r="O2188" s="53"/>
      <c r="P2188" s="53"/>
      <c r="Q2188" s="53"/>
      <c r="R2188" s="370"/>
    </row>
    <row r="2189" spans="1:18" ht="40" customHeight="1" x14ac:dyDescent="0.35">
      <c r="A2189" s="281"/>
      <c r="B2189" s="308"/>
      <c r="C2189" s="168"/>
      <c r="D2189" s="301"/>
      <c r="E2189" s="169"/>
      <c r="F2189" s="170"/>
      <c r="G2189" s="362"/>
      <c r="H2189" s="171"/>
      <c r="I2189" s="172"/>
      <c r="J2189" s="173"/>
      <c r="K2189" s="174"/>
      <c r="L2189" s="175"/>
      <c r="O2189" s="53"/>
      <c r="P2189" s="53"/>
      <c r="Q2189" s="53"/>
      <c r="R2189" s="370"/>
    </row>
    <row r="2190" spans="1:18" ht="40" customHeight="1" x14ac:dyDescent="0.35">
      <c r="A2190" s="281"/>
      <c r="B2190" s="308"/>
      <c r="C2190" s="168"/>
      <c r="D2190" s="301"/>
      <c r="E2190" s="169"/>
      <c r="F2190" s="170"/>
      <c r="G2190" s="362"/>
      <c r="H2190" s="171"/>
      <c r="I2190" s="172"/>
      <c r="J2190" s="173"/>
      <c r="K2190" s="174"/>
      <c r="L2190" s="175"/>
      <c r="O2190" s="53"/>
      <c r="P2190" s="53"/>
      <c r="Q2190" s="53"/>
      <c r="R2190" s="370"/>
    </row>
    <row r="2191" spans="1:18" ht="40" customHeight="1" x14ac:dyDescent="0.35">
      <c r="A2191" s="281"/>
      <c r="B2191" s="308"/>
      <c r="C2191" s="168"/>
      <c r="D2191" s="301"/>
      <c r="E2191" s="169"/>
      <c r="F2191" s="170"/>
      <c r="G2191" s="362"/>
      <c r="H2191" s="171"/>
      <c r="I2191" s="172"/>
      <c r="J2191" s="173"/>
      <c r="K2191" s="174"/>
      <c r="L2191" s="175"/>
      <c r="O2191" s="53"/>
      <c r="P2191" s="53"/>
      <c r="Q2191" s="53"/>
      <c r="R2191" s="370"/>
    </row>
    <row r="2192" spans="1:18" ht="40" customHeight="1" x14ac:dyDescent="0.35">
      <c r="A2192" s="281"/>
      <c r="B2192" s="308"/>
      <c r="C2192" s="168"/>
      <c r="D2192" s="301"/>
      <c r="E2192" s="169"/>
      <c r="F2192" s="170"/>
      <c r="G2192" s="362"/>
      <c r="H2192" s="171"/>
      <c r="I2192" s="172"/>
      <c r="J2192" s="173"/>
      <c r="K2192" s="174"/>
      <c r="L2192" s="175"/>
      <c r="O2192" s="53"/>
      <c r="P2192" s="53"/>
      <c r="Q2192" s="53"/>
      <c r="R2192" s="370"/>
    </row>
    <row r="2193" spans="1:18" ht="40" customHeight="1" x14ac:dyDescent="0.35">
      <c r="A2193" s="281"/>
      <c r="B2193" s="308"/>
      <c r="C2193" s="168"/>
      <c r="D2193" s="301"/>
      <c r="E2193" s="169"/>
      <c r="F2193" s="170"/>
      <c r="G2193" s="362"/>
      <c r="H2193" s="171"/>
      <c r="I2193" s="172"/>
      <c r="J2193" s="173"/>
      <c r="K2193" s="174"/>
      <c r="L2193" s="175"/>
      <c r="O2193" s="53"/>
      <c r="P2193" s="53"/>
      <c r="Q2193" s="53"/>
      <c r="R2193" s="370"/>
    </row>
    <row r="2194" spans="1:18" ht="40" customHeight="1" x14ac:dyDescent="0.35">
      <c r="A2194" s="281"/>
      <c r="B2194" s="308"/>
      <c r="C2194" s="168"/>
      <c r="D2194" s="301"/>
      <c r="E2194" s="169"/>
      <c r="F2194" s="170"/>
      <c r="G2194" s="362"/>
      <c r="H2194" s="171"/>
      <c r="I2194" s="172"/>
      <c r="J2194" s="173"/>
      <c r="K2194" s="174"/>
      <c r="L2194" s="175"/>
      <c r="O2194" s="53"/>
      <c r="P2194" s="53"/>
      <c r="Q2194" s="53"/>
      <c r="R2194" s="370"/>
    </row>
    <row r="2195" spans="1:18" ht="40" customHeight="1" x14ac:dyDescent="0.35">
      <c r="A2195" s="281"/>
      <c r="B2195" s="308"/>
      <c r="C2195" s="168"/>
      <c r="D2195" s="301"/>
      <c r="E2195" s="169"/>
      <c r="F2195" s="170"/>
      <c r="G2195" s="362"/>
      <c r="H2195" s="171"/>
      <c r="I2195" s="172"/>
      <c r="J2195" s="173"/>
      <c r="K2195" s="174"/>
      <c r="L2195" s="175"/>
      <c r="O2195" s="53"/>
      <c r="P2195" s="53"/>
      <c r="Q2195" s="53"/>
      <c r="R2195" s="370"/>
    </row>
    <row r="2196" spans="1:18" ht="40" customHeight="1" x14ac:dyDescent="0.35">
      <c r="A2196" s="281"/>
      <c r="B2196" s="308"/>
      <c r="C2196" s="168"/>
      <c r="D2196" s="301"/>
      <c r="E2196" s="169"/>
      <c r="F2196" s="170"/>
      <c r="G2196" s="362"/>
      <c r="H2196" s="171"/>
      <c r="I2196" s="172"/>
      <c r="J2196" s="173"/>
      <c r="K2196" s="174"/>
      <c r="L2196" s="175"/>
      <c r="O2196" s="53"/>
      <c r="P2196" s="53"/>
      <c r="Q2196" s="53"/>
      <c r="R2196" s="370"/>
    </row>
    <row r="2197" spans="1:18" ht="40" customHeight="1" x14ac:dyDescent="0.35">
      <c r="A2197" s="281"/>
      <c r="B2197" s="308"/>
      <c r="C2197" s="168"/>
      <c r="D2197" s="301"/>
      <c r="E2197" s="169"/>
      <c r="F2197" s="170"/>
      <c r="G2197" s="362"/>
      <c r="H2197" s="171"/>
      <c r="I2197" s="172"/>
      <c r="J2197" s="173"/>
      <c r="K2197" s="174"/>
      <c r="L2197" s="175"/>
      <c r="O2197" s="53"/>
      <c r="P2197" s="53"/>
      <c r="Q2197" s="53"/>
      <c r="R2197" s="370"/>
    </row>
    <row r="2198" spans="1:18" ht="40" customHeight="1" x14ac:dyDescent="0.35">
      <c r="A2198" s="281"/>
      <c r="B2198" s="308"/>
      <c r="C2198" s="168"/>
      <c r="D2198" s="301"/>
      <c r="E2198" s="169"/>
      <c r="F2198" s="170"/>
      <c r="G2198" s="362"/>
      <c r="H2198" s="171"/>
      <c r="I2198" s="172"/>
      <c r="J2198" s="173"/>
      <c r="K2198" s="174"/>
      <c r="L2198" s="175"/>
      <c r="O2198" s="53"/>
      <c r="P2198" s="53"/>
      <c r="Q2198" s="53"/>
      <c r="R2198" s="370"/>
    </row>
    <row r="2199" spans="1:18" ht="40" customHeight="1" x14ac:dyDescent="0.35">
      <c r="A2199" s="281"/>
      <c r="B2199" s="308"/>
      <c r="C2199" s="168"/>
      <c r="D2199" s="301"/>
      <c r="E2199" s="169"/>
      <c r="F2199" s="170"/>
      <c r="G2199" s="362"/>
      <c r="H2199" s="171"/>
      <c r="I2199" s="172"/>
      <c r="J2199" s="173"/>
      <c r="K2199" s="174"/>
      <c r="L2199" s="175"/>
      <c r="O2199" s="53"/>
      <c r="P2199" s="53"/>
      <c r="Q2199" s="53"/>
      <c r="R2199" s="370"/>
    </row>
    <row r="2200" spans="1:18" ht="40" customHeight="1" x14ac:dyDescent="0.35">
      <c r="A2200" s="281"/>
      <c r="B2200" s="308"/>
      <c r="C2200" s="168"/>
      <c r="D2200" s="301"/>
      <c r="E2200" s="169"/>
      <c r="F2200" s="170"/>
      <c r="G2200" s="362"/>
      <c r="H2200" s="171"/>
      <c r="I2200" s="172"/>
      <c r="J2200" s="173"/>
      <c r="K2200" s="174"/>
      <c r="L2200" s="175"/>
      <c r="O2200" s="53"/>
      <c r="P2200" s="53"/>
      <c r="Q2200" s="53"/>
      <c r="R2200" s="370"/>
    </row>
    <row r="2201" spans="1:18" ht="40" customHeight="1" x14ac:dyDescent="0.35">
      <c r="A2201" s="281"/>
      <c r="B2201" s="308"/>
      <c r="C2201" s="168"/>
      <c r="D2201" s="301"/>
      <c r="E2201" s="169"/>
      <c r="F2201" s="170"/>
      <c r="G2201" s="362"/>
      <c r="H2201" s="171"/>
      <c r="I2201" s="172"/>
      <c r="J2201" s="173"/>
      <c r="K2201" s="174"/>
      <c r="L2201" s="175"/>
      <c r="O2201" s="53"/>
      <c r="P2201" s="53"/>
      <c r="Q2201" s="53"/>
      <c r="R2201" s="370"/>
    </row>
    <row r="2202" spans="1:18" ht="40" customHeight="1" x14ac:dyDescent="0.35">
      <c r="A2202" s="281"/>
      <c r="B2202" s="308"/>
      <c r="C2202" s="168"/>
      <c r="D2202" s="301"/>
      <c r="E2202" s="169"/>
      <c r="F2202" s="170"/>
      <c r="G2202" s="362"/>
      <c r="H2202" s="171"/>
      <c r="I2202" s="172"/>
      <c r="J2202" s="173"/>
      <c r="K2202" s="174"/>
      <c r="L2202" s="175"/>
      <c r="O2202" s="53"/>
      <c r="P2202" s="53"/>
      <c r="Q2202" s="53"/>
      <c r="R2202" s="370"/>
    </row>
    <row r="2203" spans="1:18" ht="40" customHeight="1" x14ac:dyDescent="0.35">
      <c r="A2203" s="281"/>
      <c r="B2203" s="308"/>
      <c r="C2203" s="168"/>
      <c r="D2203" s="301"/>
      <c r="E2203" s="169"/>
      <c r="F2203" s="170"/>
      <c r="G2203" s="362"/>
      <c r="H2203" s="171"/>
      <c r="I2203" s="172"/>
      <c r="J2203" s="173"/>
      <c r="K2203" s="174"/>
      <c r="L2203" s="175"/>
      <c r="O2203" s="53"/>
      <c r="P2203" s="53"/>
      <c r="Q2203" s="53"/>
      <c r="R2203" s="370"/>
    </row>
    <row r="2204" spans="1:18" ht="40" customHeight="1" x14ac:dyDescent="0.35">
      <c r="A2204" s="281"/>
      <c r="B2204" s="308"/>
      <c r="C2204" s="168"/>
      <c r="D2204" s="301"/>
      <c r="E2204" s="169"/>
      <c r="F2204" s="170"/>
      <c r="G2204" s="362"/>
      <c r="H2204" s="171"/>
      <c r="I2204" s="172"/>
      <c r="J2204" s="173"/>
      <c r="K2204" s="174"/>
      <c r="L2204" s="175"/>
      <c r="O2204" s="53"/>
      <c r="P2204" s="53"/>
      <c r="Q2204" s="53"/>
      <c r="R2204" s="370"/>
    </row>
    <row r="2205" spans="1:18" ht="40" customHeight="1" x14ac:dyDescent="0.35">
      <c r="A2205" s="281"/>
      <c r="B2205" s="308"/>
      <c r="C2205" s="168"/>
      <c r="D2205" s="301"/>
      <c r="E2205" s="169"/>
      <c r="F2205" s="170"/>
      <c r="G2205" s="362"/>
      <c r="H2205" s="171"/>
      <c r="I2205" s="172"/>
      <c r="J2205" s="173"/>
      <c r="K2205" s="174"/>
      <c r="L2205" s="175"/>
      <c r="O2205" s="53"/>
      <c r="P2205" s="53"/>
      <c r="Q2205" s="53"/>
      <c r="R2205" s="370"/>
    </row>
    <row r="2206" spans="1:18" ht="40" customHeight="1" x14ac:dyDescent="0.35">
      <c r="A2206" s="281"/>
      <c r="B2206" s="308"/>
      <c r="C2206" s="168"/>
      <c r="D2206" s="301"/>
      <c r="E2206" s="169"/>
      <c r="F2206" s="170"/>
      <c r="G2206" s="362"/>
      <c r="H2206" s="171"/>
      <c r="I2206" s="172"/>
      <c r="J2206" s="173"/>
      <c r="K2206" s="174"/>
      <c r="L2206" s="175"/>
      <c r="O2206" s="53"/>
      <c r="P2206" s="53"/>
      <c r="Q2206" s="53"/>
      <c r="R2206" s="370"/>
    </row>
    <row r="2207" spans="1:18" ht="40" customHeight="1" x14ac:dyDescent="0.35">
      <c r="A2207" s="281"/>
      <c r="B2207" s="308"/>
      <c r="C2207" s="168"/>
      <c r="D2207" s="301"/>
      <c r="E2207" s="169"/>
      <c r="F2207" s="170"/>
      <c r="G2207" s="362"/>
      <c r="H2207" s="171"/>
      <c r="I2207" s="172"/>
      <c r="J2207" s="173"/>
      <c r="K2207" s="174"/>
      <c r="L2207" s="175"/>
      <c r="O2207" s="53"/>
      <c r="P2207" s="53"/>
      <c r="Q2207" s="53"/>
      <c r="R2207" s="370"/>
    </row>
    <row r="2208" spans="1:18" ht="40" customHeight="1" x14ac:dyDescent="0.35">
      <c r="A2208" s="281"/>
      <c r="B2208" s="308"/>
      <c r="C2208" s="168"/>
      <c r="D2208" s="301"/>
      <c r="E2208" s="169"/>
      <c r="F2208" s="170"/>
      <c r="G2208" s="362"/>
      <c r="H2208" s="171"/>
      <c r="I2208" s="172"/>
      <c r="J2208" s="173"/>
      <c r="K2208" s="174"/>
      <c r="L2208" s="175"/>
      <c r="O2208" s="53"/>
      <c r="P2208" s="53"/>
      <c r="Q2208" s="53"/>
      <c r="R2208" s="370"/>
    </row>
    <row r="2209" spans="1:18" ht="40" customHeight="1" x14ac:dyDescent="0.35">
      <c r="A2209" s="281"/>
      <c r="B2209" s="308"/>
      <c r="C2209" s="168"/>
      <c r="D2209" s="301"/>
      <c r="E2209" s="169"/>
      <c r="F2209" s="170"/>
      <c r="G2209" s="362"/>
      <c r="H2209" s="171"/>
      <c r="I2209" s="172"/>
      <c r="J2209" s="173"/>
      <c r="K2209" s="174"/>
      <c r="L2209" s="175"/>
      <c r="O2209" s="53"/>
      <c r="P2209" s="53"/>
      <c r="Q2209" s="53"/>
      <c r="R2209" s="370"/>
    </row>
    <row r="2210" spans="1:18" ht="40" customHeight="1" x14ac:dyDescent="0.35">
      <c r="A2210" s="281"/>
      <c r="B2210" s="308"/>
      <c r="C2210" s="168"/>
      <c r="D2210" s="301"/>
      <c r="E2210" s="169"/>
      <c r="F2210" s="170"/>
      <c r="G2210" s="362"/>
      <c r="H2210" s="171"/>
      <c r="I2210" s="172"/>
      <c r="J2210" s="173"/>
      <c r="K2210" s="174"/>
      <c r="L2210" s="175"/>
      <c r="O2210" s="53"/>
      <c r="P2210" s="53"/>
      <c r="Q2210" s="53"/>
      <c r="R2210" s="370"/>
    </row>
    <row r="2211" spans="1:18" ht="40" customHeight="1" x14ac:dyDescent="0.35">
      <c r="A2211" s="281"/>
      <c r="B2211" s="308"/>
      <c r="C2211" s="168"/>
      <c r="D2211" s="301"/>
      <c r="E2211" s="169"/>
      <c r="F2211" s="170"/>
      <c r="G2211" s="362"/>
      <c r="H2211" s="171"/>
      <c r="I2211" s="172"/>
      <c r="J2211" s="173"/>
      <c r="K2211" s="174"/>
      <c r="L2211" s="175"/>
      <c r="O2211" s="53"/>
      <c r="P2211" s="53"/>
      <c r="Q2211" s="53"/>
      <c r="R2211" s="370"/>
    </row>
    <row r="2212" spans="1:18" ht="40" customHeight="1" x14ac:dyDescent="0.35">
      <c r="A2212" s="281"/>
      <c r="B2212" s="308"/>
      <c r="C2212" s="168"/>
      <c r="D2212" s="301"/>
      <c r="E2212" s="169"/>
      <c r="F2212" s="170"/>
      <c r="G2212" s="362"/>
      <c r="H2212" s="171"/>
      <c r="I2212" s="172"/>
      <c r="J2212" s="173"/>
      <c r="K2212" s="174"/>
      <c r="L2212" s="175"/>
      <c r="O2212" s="53"/>
      <c r="P2212" s="53"/>
      <c r="Q2212" s="53"/>
      <c r="R2212" s="370"/>
    </row>
    <row r="2213" spans="1:18" ht="40" customHeight="1" x14ac:dyDescent="0.35">
      <c r="A2213" s="281"/>
      <c r="B2213" s="308"/>
      <c r="C2213" s="168"/>
      <c r="D2213" s="301"/>
      <c r="E2213" s="169"/>
      <c r="F2213" s="170"/>
      <c r="G2213" s="362"/>
      <c r="H2213" s="171"/>
      <c r="I2213" s="172"/>
      <c r="J2213" s="173"/>
      <c r="K2213" s="174"/>
      <c r="L2213" s="175"/>
      <c r="O2213" s="53"/>
      <c r="P2213" s="53"/>
      <c r="Q2213" s="53"/>
      <c r="R2213" s="370"/>
    </row>
    <row r="2214" spans="1:18" ht="40" customHeight="1" x14ac:dyDescent="0.35">
      <c r="A2214" s="281"/>
      <c r="B2214" s="308"/>
      <c r="C2214" s="168"/>
      <c r="D2214" s="301"/>
      <c r="E2214" s="169"/>
      <c r="F2214" s="170"/>
      <c r="G2214" s="362"/>
      <c r="H2214" s="171"/>
      <c r="I2214" s="172"/>
      <c r="J2214" s="173"/>
      <c r="K2214" s="174"/>
      <c r="L2214" s="175"/>
      <c r="O2214" s="53"/>
      <c r="P2214" s="53"/>
      <c r="Q2214" s="53"/>
      <c r="R2214" s="370"/>
    </row>
    <row r="2215" spans="1:18" ht="40" customHeight="1" x14ac:dyDescent="0.35">
      <c r="A2215" s="281"/>
      <c r="B2215" s="308"/>
      <c r="C2215" s="168"/>
      <c r="D2215" s="301"/>
      <c r="E2215" s="169"/>
      <c r="F2215" s="170"/>
      <c r="G2215" s="362"/>
      <c r="H2215" s="171"/>
      <c r="I2215" s="172"/>
      <c r="J2215" s="173"/>
      <c r="K2215" s="174"/>
      <c r="L2215" s="175"/>
      <c r="O2215" s="53"/>
      <c r="P2215" s="53"/>
      <c r="Q2215" s="53"/>
      <c r="R2215" s="370"/>
    </row>
    <row r="2216" spans="1:18" ht="40" customHeight="1" x14ac:dyDescent="0.35">
      <c r="A2216" s="281"/>
      <c r="B2216" s="308"/>
      <c r="C2216" s="168"/>
      <c r="D2216" s="301"/>
      <c r="E2216" s="169"/>
      <c r="F2216" s="170"/>
      <c r="G2216" s="362"/>
      <c r="H2216" s="171"/>
      <c r="I2216" s="172"/>
      <c r="J2216" s="173"/>
      <c r="K2216" s="174"/>
      <c r="L2216" s="175"/>
      <c r="O2216" s="53"/>
      <c r="P2216" s="53"/>
      <c r="Q2216" s="53"/>
      <c r="R2216" s="370"/>
    </row>
    <row r="2217" spans="1:18" ht="40" customHeight="1" x14ac:dyDescent="0.35">
      <c r="A2217" s="281"/>
      <c r="B2217" s="308"/>
      <c r="C2217" s="168"/>
      <c r="D2217" s="301"/>
      <c r="E2217" s="169"/>
      <c r="F2217" s="170"/>
      <c r="G2217" s="362"/>
      <c r="H2217" s="171"/>
      <c r="I2217" s="172"/>
      <c r="J2217" s="173"/>
      <c r="K2217" s="174"/>
      <c r="L2217" s="175"/>
      <c r="O2217" s="53"/>
      <c r="P2217" s="53"/>
      <c r="Q2217" s="53"/>
      <c r="R2217" s="370"/>
    </row>
    <row r="2218" spans="1:18" ht="40" customHeight="1" x14ac:dyDescent="0.35">
      <c r="A2218" s="281"/>
      <c r="B2218" s="308"/>
      <c r="C2218" s="168"/>
      <c r="D2218" s="301"/>
      <c r="E2218" s="169"/>
      <c r="F2218" s="170"/>
      <c r="G2218" s="362"/>
      <c r="H2218" s="171"/>
      <c r="I2218" s="172"/>
      <c r="J2218" s="173"/>
      <c r="K2218" s="174"/>
      <c r="L2218" s="175"/>
      <c r="O2218" s="53"/>
      <c r="P2218" s="53"/>
      <c r="Q2218" s="53"/>
      <c r="R2218" s="370"/>
    </row>
    <row r="2219" spans="1:18" ht="40" customHeight="1" x14ac:dyDescent="0.35">
      <c r="A2219" s="281"/>
      <c r="B2219" s="308"/>
      <c r="C2219" s="168"/>
      <c r="D2219" s="301"/>
      <c r="E2219" s="169"/>
      <c r="F2219" s="170"/>
      <c r="G2219" s="362"/>
      <c r="H2219" s="171"/>
      <c r="I2219" s="172"/>
      <c r="J2219" s="173"/>
      <c r="K2219" s="174"/>
      <c r="L2219" s="175"/>
      <c r="O2219" s="53"/>
      <c r="P2219" s="53"/>
      <c r="Q2219" s="53"/>
      <c r="R2219" s="370"/>
    </row>
    <row r="2220" spans="1:18" ht="40" customHeight="1" x14ac:dyDescent="0.35">
      <c r="A2220" s="281"/>
      <c r="B2220" s="308"/>
      <c r="C2220" s="168"/>
      <c r="D2220" s="301"/>
      <c r="E2220" s="169"/>
      <c r="F2220" s="170"/>
      <c r="G2220" s="362"/>
      <c r="H2220" s="171"/>
      <c r="I2220" s="172"/>
      <c r="J2220" s="173"/>
      <c r="K2220" s="174"/>
      <c r="L2220" s="175"/>
      <c r="O2220" s="53"/>
      <c r="P2220" s="53"/>
      <c r="Q2220" s="53"/>
      <c r="R2220" s="370"/>
    </row>
    <row r="2221" spans="1:18" ht="40" customHeight="1" x14ac:dyDescent="0.35">
      <c r="A2221" s="281"/>
      <c r="B2221" s="308"/>
      <c r="C2221" s="168"/>
      <c r="D2221" s="301"/>
      <c r="E2221" s="169"/>
      <c r="F2221" s="170"/>
      <c r="G2221" s="362"/>
      <c r="H2221" s="171"/>
      <c r="I2221" s="172"/>
      <c r="J2221" s="173"/>
      <c r="K2221" s="174"/>
      <c r="L2221" s="175"/>
      <c r="O2221" s="53"/>
      <c r="P2221" s="53"/>
      <c r="Q2221" s="53"/>
      <c r="R2221" s="370"/>
    </row>
    <row r="2222" spans="1:18" ht="40" customHeight="1" x14ac:dyDescent="0.35">
      <c r="A2222" s="281"/>
      <c r="B2222" s="308"/>
      <c r="C2222" s="168"/>
      <c r="D2222" s="301"/>
      <c r="E2222" s="169"/>
      <c r="F2222" s="170"/>
      <c r="G2222" s="362"/>
      <c r="H2222" s="171"/>
      <c r="I2222" s="172"/>
      <c r="J2222" s="173"/>
      <c r="K2222" s="174"/>
      <c r="L2222" s="175"/>
      <c r="O2222" s="53"/>
      <c r="P2222" s="53"/>
      <c r="Q2222" s="53"/>
      <c r="R2222" s="370"/>
    </row>
    <row r="2223" spans="1:18" ht="40" customHeight="1" x14ac:dyDescent="0.35">
      <c r="A2223" s="281"/>
      <c r="B2223" s="308"/>
      <c r="C2223" s="168"/>
      <c r="D2223" s="301"/>
      <c r="E2223" s="169"/>
      <c r="F2223" s="170"/>
      <c r="G2223" s="362"/>
      <c r="H2223" s="171"/>
      <c r="I2223" s="172"/>
      <c r="J2223" s="173"/>
      <c r="K2223" s="174"/>
      <c r="L2223" s="175"/>
      <c r="O2223" s="53"/>
      <c r="P2223" s="53"/>
      <c r="Q2223" s="53"/>
      <c r="R2223" s="370"/>
    </row>
    <row r="2224" spans="1:18" ht="40" customHeight="1" x14ac:dyDescent="0.35">
      <c r="A2224" s="281"/>
      <c r="B2224" s="308"/>
      <c r="C2224" s="168"/>
      <c r="D2224" s="301"/>
      <c r="E2224" s="169"/>
      <c r="F2224" s="170"/>
      <c r="G2224" s="362"/>
      <c r="H2224" s="171"/>
      <c r="I2224" s="172"/>
      <c r="J2224" s="173"/>
      <c r="K2224" s="174"/>
      <c r="L2224" s="175"/>
      <c r="O2224" s="53"/>
      <c r="P2224" s="53"/>
      <c r="Q2224" s="53"/>
      <c r="R2224" s="370"/>
    </row>
    <row r="2225" spans="1:18" ht="40" customHeight="1" x14ac:dyDescent="0.35">
      <c r="A2225" s="281"/>
      <c r="B2225" s="308"/>
      <c r="C2225" s="168"/>
      <c r="D2225" s="301"/>
      <c r="E2225" s="169"/>
      <c r="F2225" s="170"/>
      <c r="G2225" s="362"/>
      <c r="H2225" s="171"/>
      <c r="I2225" s="172"/>
      <c r="J2225" s="173"/>
      <c r="K2225" s="174"/>
      <c r="L2225" s="175"/>
      <c r="O2225" s="53"/>
      <c r="P2225" s="53"/>
      <c r="Q2225" s="53"/>
      <c r="R2225" s="370"/>
    </row>
    <row r="2226" spans="1:18" ht="40" customHeight="1" x14ac:dyDescent="0.35">
      <c r="A2226" s="281"/>
      <c r="B2226" s="308"/>
      <c r="C2226" s="168"/>
      <c r="D2226" s="301"/>
      <c r="E2226" s="169"/>
      <c r="F2226" s="170"/>
      <c r="G2226" s="362"/>
      <c r="H2226" s="171"/>
      <c r="I2226" s="172"/>
      <c r="J2226" s="173"/>
      <c r="K2226" s="174"/>
      <c r="L2226" s="175"/>
      <c r="O2226" s="53"/>
      <c r="P2226" s="53"/>
      <c r="Q2226" s="53"/>
      <c r="R2226" s="370"/>
    </row>
    <row r="2227" spans="1:18" ht="40" customHeight="1" x14ac:dyDescent="0.35">
      <c r="A2227" s="281"/>
      <c r="B2227" s="308"/>
      <c r="C2227" s="168"/>
      <c r="D2227" s="301"/>
      <c r="E2227" s="169"/>
      <c r="F2227" s="170"/>
      <c r="G2227" s="362"/>
      <c r="H2227" s="171"/>
      <c r="I2227" s="172"/>
      <c r="J2227" s="173"/>
      <c r="K2227" s="174"/>
      <c r="L2227" s="175"/>
      <c r="O2227" s="53"/>
      <c r="P2227" s="53"/>
      <c r="Q2227" s="53"/>
      <c r="R2227" s="370"/>
    </row>
    <row r="2228" spans="1:18" ht="40" customHeight="1" x14ac:dyDescent="0.35">
      <c r="A2228" s="281"/>
      <c r="B2228" s="308"/>
      <c r="C2228" s="168"/>
      <c r="D2228" s="301"/>
      <c r="E2228" s="169"/>
      <c r="F2228" s="170"/>
      <c r="G2228" s="362"/>
      <c r="H2228" s="171"/>
      <c r="I2228" s="172"/>
      <c r="J2228" s="173"/>
      <c r="K2228" s="174"/>
      <c r="L2228" s="175"/>
      <c r="O2228" s="53"/>
      <c r="P2228" s="53"/>
      <c r="Q2228" s="53"/>
      <c r="R2228" s="370"/>
    </row>
    <row r="2229" spans="1:18" ht="40" customHeight="1" x14ac:dyDescent="0.35">
      <c r="A2229" s="281"/>
      <c r="B2229" s="308"/>
      <c r="C2229" s="168"/>
      <c r="D2229" s="301"/>
      <c r="E2229" s="169"/>
      <c r="F2229" s="170"/>
      <c r="G2229" s="362"/>
      <c r="H2229" s="171"/>
      <c r="I2229" s="172"/>
      <c r="J2229" s="173"/>
      <c r="K2229" s="174"/>
      <c r="L2229" s="175"/>
      <c r="O2229" s="53"/>
      <c r="P2229" s="53"/>
      <c r="Q2229" s="53"/>
      <c r="R2229" s="370"/>
    </row>
    <row r="2230" spans="1:18" ht="40" customHeight="1" x14ac:dyDescent="0.35">
      <c r="A2230" s="281"/>
      <c r="B2230" s="308"/>
      <c r="C2230" s="168"/>
      <c r="D2230" s="301"/>
      <c r="E2230" s="169"/>
      <c r="F2230" s="170"/>
      <c r="G2230" s="362"/>
      <c r="H2230" s="171"/>
      <c r="I2230" s="172"/>
      <c r="J2230" s="173"/>
      <c r="K2230" s="174"/>
      <c r="L2230" s="175"/>
      <c r="O2230" s="53"/>
      <c r="P2230" s="53"/>
      <c r="Q2230" s="53"/>
      <c r="R2230" s="370"/>
    </row>
    <row r="2231" spans="1:18" ht="40" customHeight="1" x14ac:dyDescent="0.35">
      <c r="A2231" s="281"/>
      <c r="B2231" s="308"/>
      <c r="C2231" s="168"/>
      <c r="D2231" s="301"/>
      <c r="E2231" s="169"/>
      <c r="F2231" s="170"/>
      <c r="G2231" s="362"/>
      <c r="H2231" s="171"/>
      <c r="I2231" s="172"/>
      <c r="J2231" s="173"/>
      <c r="K2231" s="174"/>
      <c r="L2231" s="175"/>
      <c r="O2231" s="53"/>
      <c r="P2231" s="53"/>
      <c r="Q2231" s="53"/>
      <c r="R2231" s="370"/>
    </row>
    <row r="2232" spans="1:18" ht="40" customHeight="1" x14ac:dyDescent="0.35">
      <c r="A2232" s="281"/>
      <c r="B2232" s="308"/>
      <c r="C2232" s="168"/>
      <c r="D2232" s="301"/>
      <c r="E2232" s="169"/>
      <c r="F2232" s="170"/>
      <c r="G2232" s="362"/>
      <c r="H2232" s="171"/>
      <c r="I2232" s="172"/>
      <c r="J2232" s="173"/>
      <c r="K2232" s="174"/>
      <c r="L2232" s="175"/>
      <c r="O2232" s="53"/>
      <c r="P2232" s="53"/>
      <c r="Q2232" s="53"/>
      <c r="R2232" s="370"/>
    </row>
    <row r="2233" spans="1:18" ht="40" customHeight="1" x14ac:dyDescent="0.35">
      <c r="A2233" s="281"/>
      <c r="B2233" s="308"/>
      <c r="C2233" s="168"/>
      <c r="D2233" s="301"/>
      <c r="E2233" s="169"/>
      <c r="F2233" s="170"/>
      <c r="G2233" s="362"/>
      <c r="H2233" s="171"/>
      <c r="I2233" s="172"/>
      <c r="J2233" s="173"/>
      <c r="K2233" s="174"/>
      <c r="L2233" s="175"/>
      <c r="O2233" s="53"/>
      <c r="P2233" s="53"/>
      <c r="Q2233" s="53"/>
      <c r="R2233" s="370"/>
    </row>
    <row r="2234" spans="1:18" ht="40" customHeight="1" x14ac:dyDescent="0.35">
      <c r="A2234" s="281"/>
      <c r="B2234" s="308"/>
      <c r="C2234" s="168"/>
      <c r="D2234" s="301"/>
      <c r="E2234" s="169"/>
      <c r="F2234" s="170"/>
      <c r="G2234" s="362"/>
      <c r="H2234" s="171"/>
      <c r="I2234" s="172"/>
      <c r="J2234" s="173"/>
      <c r="K2234" s="174"/>
      <c r="L2234" s="175"/>
      <c r="O2234" s="53"/>
      <c r="P2234" s="53"/>
      <c r="Q2234" s="53"/>
      <c r="R2234" s="370"/>
    </row>
    <row r="2235" spans="1:18" ht="40" customHeight="1" x14ac:dyDescent="0.35">
      <c r="A2235" s="281"/>
      <c r="B2235" s="308"/>
      <c r="C2235" s="168"/>
      <c r="D2235" s="301"/>
      <c r="E2235" s="169"/>
      <c r="F2235" s="170"/>
      <c r="G2235" s="362"/>
      <c r="H2235" s="171"/>
      <c r="I2235" s="172"/>
      <c r="J2235" s="173"/>
      <c r="K2235" s="174"/>
      <c r="L2235" s="175"/>
      <c r="O2235" s="53"/>
      <c r="P2235" s="53"/>
      <c r="Q2235" s="53"/>
      <c r="R2235" s="370"/>
    </row>
    <row r="2236" spans="1:18" ht="40" customHeight="1" x14ac:dyDescent="0.35">
      <c r="A2236" s="281"/>
      <c r="B2236" s="308"/>
      <c r="C2236" s="168"/>
      <c r="D2236" s="301"/>
      <c r="E2236" s="169"/>
      <c r="F2236" s="170"/>
      <c r="G2236" s="362"/>
      <c r="H2236" s="171"/>
      <c r="I2236" s="172"/>
      <c r="J2236" s="173"/>
      <c r="K2236" s="174"/>
      <c r="L2236" s="175"/>
      <c r="O2236" s="53"/>
      <c r="P2236" s="53"/>
      <c r="Q2236" s="53"/>
      <c r="R2236" s="370"/>
    </row>
    <row r="2237" spans="1:18" ht="40" customHeight="1" x14ac:dyDescent="0.35">
      <c r="A2237" s="281"/>
      <c r="B2237" s="308"/>
      <c r="C2237" s="168"/>
      <c r="D2237" s="301"/>
      <c r="E2237" s="169"/>
      <c r="F2237" s="170"/>
      <c r="G2237" s="362"/>
      <c r="H2237" s="171"/>
      <c r="I2237" s="172"/>
      <c r="J2237" s="173"/>
      <c r="K2237" s="174"/>
      <c r="L2237" s="175"/>
      <c r="O2237" s="53"/>
      <c r="P2237" s="53"/>
      <c r="Q2237" s="53"/>
      <c r="R2237" s="370"/>
    </row>
    <row r="2238" spans="1:18" ht="40" customHeight="1" x14ac:dyDescent="0.35">
      <c r="A2238" s="281"/>
      <c r="B2238" s="308"/>
      <c r="C2238" s="168"/>
      <c r="D2238" s="301"/>
      <c r="E2238" s="169"/>
      <c r="F2238" s="170"/>
      <c r="G2238" s="362"/>
      <c r="H2238" s="171"/>
      <c r="I2238" s="172"/>
      <c r="J2238" s="173"/>
      <c r="K2238" s="174"/>
      <c r="L2238" s="175"/>
      <c r="O2238" s="53"/>
      <c r="P2238" s="53"/>
      <c r="Q2238" s="53"/>
      <c r="R2238" s="370"/>
    </row>
    <row r="2239" spans="1:18" ht="40" customHeight="1" x14ac:dyDescent="0.35">
      <c r="A2239" s="281"/>
      <c r="B2239" s="308"/>
      <c r="C2239" s="168"/>
      <c r="D2239" s="301"/>
      <c r="E2239" s="169"/>
      <c r="F2239" s="170"/>
      <c r="G2239" s="362"/>
      <c r="H2239" s="171"/>
      <c r="I2239" s="172"/>
      <c r="J2239" s="173"/>
      <c r="K2239" s="174"/>
      <c r="L2239" s="175"/>
      <c r="O2239" s="53"/>
      <c r="P2239" s="53"/>
      <c r="Q2239" s="53"/>
      <c r="R2239" s="370"/>
    </row>
    <row r="2240" spans="1:18" ht="40" customHeight="1" x14ac:dyDescent="0.35">
      <c r="A2240" s="281"/>
      <c r="B2240" s="308"/>
      <c r="C2240" s="168"/>
      <c r="D2240" s="301"/>
      <c r="E2240" s="169"/>
      <c r="F2240" s="170"/>
      <c r="G2240" s="362"/>
      <c r="H2240" s="171"/>
      <c r="I2240" s="172"/>
      <c r="J2240" s="173"/>
      <c r="K2240" s="174"/>
      <c r="L2240" s="175"/>
      <c r="O2240" s="53"/>
      <c r="P2240" s="53"/>
      <c r="Q2240" s="53"/>
      <c r="R2240" s="370"/>
    </row>
    <row r="2241" spans="1:18" ht="40" customHeight="1" x14ac:dyDescent="0.35">
      <c r="A2241" s="281"/>
      <c r="B2241" s="308"/>
      <c r="C2241" s="168"/>
      <c r="D2241" s="301"/>
      <c r="E2241" s="169"/>
      <c r="F2241" s="170"/>
      <c r="G2241" s="362"/>
      <c r="H2241" s="171"/>
      <c r="I2241" s="172"/>
      <c r="J2241" s="173"/>
      <c r="K2241" s="174"/>
      <c r="L2241" s="175"/>
      <c r="O2241" s="53"/>
      <c r="P2241" s="53"/>
      <c r="Q2241" s="53"/>
      <c r="R2241" s="370"/>
    </row>
    <row r="2242" spans="1:18" ht="40" customHeight="1" x14ac:dyDescent="0.35">
      <c r="A2242" s="281"/>
      <c r="B2242" s="308"/>
      <c r="C2242" s="168"/>
      <c r="D2242" s="301"/>
      <c r="E2242" s="169"/>
      <c r="F2242" s="170"/>
      <c r="G2242" s="362"/>
      <c r="H2242" s="171"/>
      <c r="I2242" s="172"/>
      <c r="J2242" s="173"/>
      <c r="K2242" s="174"/>
      <c r="L2242" s="175"/>
      <c r="O2242" s="53"/>
      <c r="P2242" s="53"/>
      <c r="Q2242" s="53"/>
      <c r="R2242" s="370"/>
    </row>
    <row r="2243" spans="1:18" ht="40" customHeight="1" x14ac:dyDescent="0.35">
      <c r="A2243" s="281"/>
      <c r="B2243" s="308"/>
      <c r="C2243" s="168"/>
      <c r="D2243" s="301"/>
      <c r="E2243" s="169"/>
      <c r="F2243" s="170"/>
      <c r="G2243" s="362"/>
      <c r="H2243" s="171"/>
      <c r="I2243" s="172"/>
      <c r="J2243" s="173"/>
      <c r="K2243" s="174"/>
      <c r="L2243" s="175"/>
      <c r="O2243" s="53"/>
      <c r="P2243" s="53"/>
      <c r="Q2243" s="53"/>
      <c r="R2243" s="370"/>
    </row>
    <row r="2244" spans="1:18" ht="40" customHeight="1" x14ac:dyDescent="0.35">
      <c r="A2244" s="281"/>
      <c r="B2244" s="308"/>
      <c r="C2244" s="168"/>
      <c r="D2244" s="301"/>
      <c r="E2244" s="169"/>
      <c r="F2244" s="170"/>
      <c r="G2244" s="362"/>
      <c r="H2244" s="171"/>
      <c r="I2244" s="172"/>
      <c r="J2244" s="173"/>
      <c r="K2244" s="174"/>
      <c r="L2244" s="175"/>
      <c r="O2244" s="53"/>
      <c r="P2244" s="53"/>
      <c r="Q2244" s="53"/>
      <c r="R2244" s="370"/>
    </row>
    <row r="2245" spans="1:18" ht="40" customHeight="1" x14ac:dyDescent="0.35">
      <c r="A2245" s="281"/>
      <c r="B2245" s="308"/>
      <c r="C2245" s="168"/>
      <c r="D2245" s="301"/>
      <c r="E2245" s="169"/>
      <c r="F2245" s="170"/>
      <c r="G2245" s="362"/>
      <c r="H2245" s="171"/>
      <c r="I2245" s="172"/>
      <c r="J2245" s="173"/>
      <c r="K2245" s="174"/>
      <c r="L2245" s="175"/>
      <c r="O2245" s="53"/>
      <c r="P2245" s="53"/>
      <c r="Q2245" s="53"/>
      <c r="R2245" s="370"/>
    </row>
    <row r="2246" spans="1:18" ht="40" customHeight="1" x14ac:dyDescent="0.35">
      <c r="A2246" s="281"/>
      <c r="B2246" s="308"/>
      <c r="C2246" s="168"/>
      <c r="D2246" s="301"/>
      <c r="E2246" s="169"/>
      <c r="F2246" s="170"/>
      <c r="G2246" s="362"/>
      <c r="H2246" s="171"/>
      <c r="I2246" s="172"/>
      <c r="J2246" s="173"/>
      <c r="K2246" s="174"/>
      <c r="L2246" s="175"/>
      <c r="O2246" s="53"/>
      <c r="P2246" s="53"/>
      <c r="Q2246" s="53"/>
      <c r="R2246" s="370"/>
    </row>
    <row r="2247" spans="1:18" ht="40" customHeight="1" x14ac:dyDescent="0.35">
      <c r="A2247" s="281"/>
      <c r="B2247" s="308"/>
      <c r="C2247" s="168"/>
      <c r="D2247" s="301"/>
      <c r="E2247" s="169"/>
      <c r="F2247" s="170"/>
      <c r="G2247" s="362"/>
      <c r="H2247" s="171"/>
      <c r="I2247" s="172"/>
      <c r="J2247" s="173"/>
      <c r="K2247" s="174"/>
      <c r="L2247" s="175"/>
      <c r="O2247" s="53"/>
      <c r="P2247" s="53"/>
      <c r="Q2247" s="53"/>
      <c r="R2247" s="370"/>
    </row>
    <row r="2248" spans="1:18" ht="40" customHeight="1" x14ac:dyDescent="0.35">
      <c r="A2248" s="281"/>
      <c r="B2248" s="308"/>
      <c r="C2248" s="168"/>
      <c r="D2248" s="301"/>
      <c r="E2248" s="169"/>
      <c r="F2248" s="170"/>
      <c r="G2248" s="362"/>
      <c r="H2248" s="171"/>
      <c r="I2248" s="172"/>
      <c r="J2248" s="173"/>
      <c r="K2248" s="174"/>
      <c r="L2248" s="175"/>
      <c r="O2248" s="53"/>
      <c r="P2248" s="53"/>
      <c r="Q2248" s="53"/>
      <c r="R2248" s="370"/>
    </row>
    <row r="2249" spans="1:18" ht="40" customHeight="1" x14ac:dyDescent="0.35">
      <c r="A2249" s="281"/>
      <c r="B2249" s="308"/>
      <c r="C2249" s="168"/>
      <c r="D2249" s="301"/>
      <c r="E2249" s="169"/>
      <c r="F2249" s="170"/>
      <c r="G2249" s="362"/>
      <c r="H2249" s="171"/>
      <c r="I2249" s="172"/>
      <c r="J2249" s="173"/>
      <c r="K2249" s="174"/>
      <c r="L2249" s="175"/>
      <c r="O2249" s="53"/>
      <c r="P2249" s="53"/>
      <c r="Q2249" s="53"/>
      <c r="R2249" s="370"/>
    </row>
    <row r="2250" spans="1:18" ht="40" customHeight="1" x14ac:dyDescent="0.35">
      <c r="A2250" s="281"/>
      <c r="B2250" s="308"/>
      <c r="C2250" s="168"/>
      <c r="D2250" s="301"/>
      <c r="E2250" s="169"/>
      <c r="F2250" s="170"/>
      <c r="G2250" s="362"/>
      <c r="H2250" s="171"/>
      <c r="I2250" s="172"/>
      <c r="J2250" s="173"/>
      <c r="K2250" s="174"/>
      <c r="L2250" s="175"/>
      <c r="O2250" s="53"/>
      <c r="P2250" s="53"/>
      <c r="Q2250" s="53"/>
      <c r="R2250" s="370"/>
    </row>
    <row r="2251" spans="1:18" ht="40" customHeight="1" x14ac:dyDescent="0.35">
      <c r="A2251" s="281"/>
      <c r="B2251" s="308"/>
      <c r="C2251" s="168"/>
      <c r="D2251" s="301"/>
      <c r="E2251" s="169"/>
      <c r="F2251" s="170"/>
      <c r="G2251" s="362"/>
      <c r="H2251" s="171"/>
      <c r="I2251" s="172"/>
      <c r="J2251" s="173"/>
      <c r="K2251" s="174"/>
      <c r="L2251" s="175"/>
      <c r="O2251" s="53"/>
      <c r="P2251" s="53"/>
      <c r="Q2251" s="53"/>
      <c r="R2251" s="370"/>
    </row>
    <row r="2252" spans="1:18" ht="40" customHeight="1" x14ac:dyDescent="0.35">
      <c r="A2252" s="281"/>
      <c r="B2252" s="308"/>
      <c r="C2252" s="168"/>
      <c r="D2252" s="301"/>
      <c r="E2252" s="169"/>
      <c r="F2252" s="170"/>
      <c r="G2252" s="362"/>
      <c r="H2252" s="171"/>
      <c r="I2252" s="172"/>
      <c r="J2252" s="173"/>
      <c r="K2252" s="174"/>
      <c r="L2252" s="175"/>
      <c r="O2252" s="53"/>
      <c r="P2252" s="53"/>
      <c r="Q2252" s="53"/>
      <c r="R2252" s="370"/>
    </row>
    <row r="2253" spans="1:18" ht="40" customHeight="1" x14ac:dyDescent="0.35">
      <c r="A2253" s="281"/>
      <c r="B2253" s="308"/>
      <c r="C2253" s="168"/>
      <c r="D2253" s="301"/>
      <c r="E2253" s="169"/>
      <c r="F2253" s="170"/>
      <c r="G2253" s="362"/>
      <c r="H2253" s="171"/>
      <c r="I2253" s="172"/>
      <c r="J2253" s="173"/>
      <c r="K2253" s="174"/>
      <c r="L2253" s="175"/>
      <c r="O2253" s="53"/>
      <c r="P2253" s="53"/>
      <c r="Q2253" s="53"/>
      <c r="R2253" s="370"/>
    </row>
    <row r="2254" spans="1:18" ht="40" customHeight="1" x14ac:dyDescent="0.35">
      <c r="A2254" s="281"/>
      <c r="B2254" s="308"/>
      <c r="C2254" s="168"/>
      <c r="D2254" s="301"/>
      <c r="E2254" s="169"/>
      <c r="F2254" s="170"/>
      <c r="G2254" s="362"/>
      <c r="H2254" s="171"/>
      <c r="I2254" s="172"/>
      <c r="J2254" s="173"/>
      <c r="K2254" s="174"/>
      <c r="L2254" s="175"/>
      <c r="O2254" s="53"/>
      <c r="P2254" s="53"/>
      <c r="Q2254" s="53"/>
      <c r="R2254" s="370"/>
    </row>
    <row r="2255" spans="1:18" ht="40" customHeight="1" x14ac:dyDescent="0.35">
      <c r="A2255" s="281"/>
      <c r="B2255" s="308"/>
      <c r="C2255" s="168"/>
      <c r="D2255" s="301"/>
      <c r="E2255" s="169"/>
      <c r="F2255" s="170"/>
      <c r="G2255" s="362"/>
      <c r="H2255" s="171"/>
      <c r="I2255" s="172"/>
      <c r="J2255" s="173"/>
      <c r="K2255" s="174"/>
      <c r="L2255" s="175"/>
      <c r="O2255" s="53"/>
      <c r="P2255" s="53"/>
      <c r="Q2255" s="53"/>
      <c r="R2255" s="370"/>
    </row>
    <row r="2256" spans="1:18" ht="40" customHeight="1" x14ac:dyDescent="0.35">
      <c r="A2256" s="281"/>
      <c r="B2256" s="308"/>
      <c r="C2256" s="168"/>
      <c r="D2256" s="301"/>
      <c r="E2256" s="169"/>
      <c r="F2256" s="170"/>
      <c r="G2256" s="362"/>
      <c r="H2256" s="171"/>
      <c r="I2256" s="172"/>
      <c r="J2256" s="173"/>
      <c r="K2256" s="174"/>
      <c r="L2256" s="175"/>
      <c r="O2256" s="53"/>
      <c r="P2256" s="53"/>
      <c r="Q2256" s="53"/>
      <c r="R2256" s="370"/>
    </row>
    <row r="2257" spans="1:18" ht="40" customHeight="1" x14ac:dyDescent="0.35">
      <c r="A2257" s="281"/>
      <c r="B2257" s="308"/>
      <c r="C2257" s="168"/>
      <c r="D2257" s="301"/>
      <c r="E2257" s="169"/>
      <c r="F2257" s="170"/>
      <c r="G2257" s="362"/>
      <c r="H2257" s="171"/>
      <c r="I2257" s="172"/>
      <c r="J2257" s="173"/>
      <c r="K2257" s="174"/>
      <c r="L2257" s="175"/>
      <c r="O2257" s="53"/>
      <c r="P2257" s="53"/>
      <c r="Q2257" s="53"/>
      <c r="R2257" s="370"/>
    </row>
    <row r="2258" spans="1:18" ht="40" customHeight="1" x14ac:dyDescent="0.35">
      <c r="A2258" s="281"/>
      <c r="B2258" s="308"/>
      <c r="C2258" s="168"/>
      <c r="D2258" s="301"/>
      <c r="E2258" s="169"/>
      <c r="F2258" s="170"/>
      <c r="G2258" s="362"/>
      <c r="H2258" s="171"/>
      <c r="I2258" s="172"/>
      <c r="J2258" s="173"/>
      <c r="K2258" s="174"/>
      <c r="L2258" s="175"/>
      <c r="O2258" s="53"/>
      <c r="P2258" s="53"/>
      <c r="Q2258" s="53"/>
      <c r="R2258" s="370"/>
    </row>
    <row r="2259" spans="1:18" ht="40" customHeight="1" x14ac:dyDescent="0.35">
      <c r="A2259" s="281"/>
      <c r="B2259" s="308"/>
      <c r="C2259" s="168"/>
      <c r="D2259" s="301"/>
      <c r="E2259" s="169"/>
      <c r="F2259" s="170"/>
      <c r="G2259" s="362"/>
      <c r="H2259" s="171"/>
      <c r="I2259" s="172"/>
      <c r="J2259" s="173"/>
      <c r="K2259" s="174"/>
      <c r="L2259" s="175"/>
      <c r="O2259" s="53"/>
      <c r="P2259" s="53"/>
      <c r="Q2259" s="53"/>
      <c r="R2259" s="370"/>
    </row>
    <row r="2260" spans="1:18" ht="40" customHeight="1" x14ac:dyDescent="0.35">
      <c r="A2260" s="281"/>
      <c r="B2260" s="308"/>
      <c r="C2260" s="168"/>
      <c r="D2260" s="301"/>
      <c r="E2260" s="169"/>
      <c r="F2260" s="170"/>
      <c r="G2260" s="362"/>
      <c r="H2260" s="171"/>
      <c r="I2260" s="172"/>
      <c r="J2260" s="173"/>
      <c r="K2260" s="174"/>
      <c r="L2260" s="175"/>
      <c r="O2260" s="53"/>
      <c r="P2260" s="53"/>
      <c r="Q2260" s="53"/>
      <c r="R2260" s="370"/>
    </row>
    <row r="2261" spans="1:18" ht="40" customHeight="1" x14ac:dyDescent="0.35">
      <c r="A2261" s="281"/>
      <c r="B2261" s="308"/>
      <c r="C2261" s="168"/>
      <c r="D2261" s="301"/>
      <c r="E2261" s="169"/>
      <c r="F2261" s="170"/>
      <c r="G2261" s="362"/>
      <c r="H2261" s="171"/>
      <c r="I2261" s="172"/>
      <c r="J2261" s="173"/>
      <c r="K2261" s="174"/>
      <c r="L2261" s="175"/>
      <c r="O2261" s="53"/>
      <c r="P2261" s="53"/>
      <c r="Q2261" s="53"/>
      <c r="R2261" s="370"/>
    </row>
    <row r="2262" spans="1:18" ht="40" customHeight="1" x14ac:dyDescent="0.35">
      <c r="A2262" s="281"/>
      <c r="B2262" s="308"/>
      <c r="C2262" s="168"/>
      <c r="D2262" s="301"/>
      <c r="E2262" s="169"/>
      <c r="F2262" s="170"/>
      <c r="G2262" s="362"/>
      <c r="H2262" s="171"/>
      <c r="I2262" s="172"/>
      <c r="J2262" s="173"/>
      <c r="K2262" s="174"/>
      <c r="L2262" s="175"/>
      <c r="O2262" s="53"/>
      <c r="P2262" s="53"/>
      <c r="Q2262" s="53"/>
      <c r="R2262" s="370"/>
    </row>
    <row r="2263" spans="1:18" ht="40" customHeight="1" x14ac:dyDescent="0.35">
      <c r="A2263" s="281"/>
      <c r="B2263" s="308"/>
      <c r="C2263" s="168"/>
      <c r="D2263" s="301"/>
      <c r="E2263" s="169"/>
      <c r="F2263" s="170"/>
      <c r="G2263" s="362"/>
      <c r="H2263" s="171"/>
      <c r="I2263" s="172"/>
      <c r="J2263" s="173"/>
      <c r="K2263" s="174"/>
      <c r="L2263" s="175"/>
      <c r="O2263" s="53"/>
      <c r="P2263" s="53"/>
      <c r="Q2263" s="53"/>
      <c r="R2263" s="370"/>
    </row>
    <row r="2264" spans="1:18" ht="40" customHeight="1" x14ac:dyDescent="0.35">
      <c r="A2264" s="281"/>
      <c r="B2264" s="308"/>
      <c r="C2264" s="168"/>
      <c r="D2264" s="301"/>
      <c r="E2264" s="169"/>
      <c r="F2264" s="170"/>
      <c r="G2264" s="362"/>
      <c r="H2264" s="171"/>
      <c r="I2264" s="172"/>
      <c r="J2264" s="173"/>
      <c r="K2264" s="174"/>
      <c r="L2264" s="175"/>
      <c r="O2264" s="53"/>
      <c r="P2264" s="53"/>
      <c r="Q2264" s="53"/>
      <c r="R2264" s="370"/>
    </row>
    <row r="2265" spans="1:18" ht="40" customHeight="1" x14ac:dyDescent="0.35">
      <c r="A2265" s="281"/>
      <c r="B2265" s="308"/>
      <c r="C2265" s="168"/>
      <c r="D2265" s="301"/>
      <c r="E2265" s="169"/>
      <c r="F2265" s="170"/>
      <c r="G2265" s="362"/>
      <c r="H2265" s="171"/>
      <c r="I2265" s="172"/>
      <c r="J2265" s="173"/>
      <c r="K2265" s="174"/>
      <c r="L2265" s="175"/>
      <c r="O2265" s="53"/>
      <c r="P2265" s="53"/>
      <c r="Q2265" s="53"/>
      <c r="R2265" s="370"/>
    </row>
    <row r="2266" spans="1:18" ht="40" customHeight="1" x14ac:dyDescent="0.35">
      <c r="A2266" s="281"/>
      <c r="B2266" s="308"/>
      <c r="C2266" s="168"/>
      <c r="D2266" s="301"/>
      <c r="E2266" s="169"/>
      <c r="F2266" s="170"/>
      <c r="G2266" s="362"/>
      <c r="H2266" s="171"/>
      <c r="I2266" s="172"/>
      <c r="J2266" s="173"/>
      <c r="K2266" s="174"/>
      <c r="L2266" s="175"/>
      <c r="O2266" s="53"/>
      <c r="P2266" s="53"/>
      <c r="Q2266" s="53"/>
      <c r="R2266" s="370"/>
    </row>
    <row r="2267" spans="1:18" ht="40" customHeight="1" x14ac:dyDescent="0.35">
      <c r="A2267" s="281"/>
      <c r="B2267" s="308"/>
      <c r="C2267" s="168"/>
      <c r="D2267" s="301"/>
      <c r="E2267" s="169"/>
      <c r="F2267" s="170"/>
      <c r="G2267" s="362"/>
      <c r="H2267" s="171"/>
      <c r="I2267" s="172"/>
      <c r="J2267" s="173"/>
      <c r="K2267" s="174"/>
      <c r="L2267" s="175"/>
      <c r="O2267" s="53"/>
      <c r="P2267" s="53"/>
      <c r="Q2267" s="53"/>
      <c r="R2267" s="370"/>
    </row>
    <row r="2268" spans="1:18" ht="40" customHeight="1" x14ac:dyDescent="0.35">
      <c r="A2268" s="281"/>
      <c r="B2268" s="308"/>
      <c r="C2268" s="168"/>
      <c r="D2268" s="301"/>
      <c r="E2268" s="169"/>
      <c r="F2268" s="170"/>
      <c r="G2268" s="362"/>
      <c r="H2268" s="171"/>
      <c r="I2268" s="172"/>
      <c r="J2268" s="173"/>
      <c r="K2268" s="174"/>
      <c r="L2268" s="175"/>
      <c r="O2268" s="53"/>
      <c r="P2268" s="53"/>
      <c r="Q2268" s="53"/>
      <c r="R2268" s="370"/>
    </row>
    <row r="2269" spans="1:18" ht="40" customHeight="1" x14ac:dyDescent="0.35">
      <c r="A2269" s="281"/>
      <c r="B2269" s="308"/>
      <c r="C2269" s="168"/>
      <c r="D2269" s="301"/>
      <c r="E2269" s="169"/>
      <c r="F2269" s="170"/>
      <c r="G2269" s="362"/>
      <c r="H2269" s="171"/>
      <c r="I2269" s="172"/>
      <c r="J2269" s="173"/>
      <c r="K2269" s="174"/>
      <c r="L2269" s="175"/>
      <c r="O2269" s="53"/>
      <c r="P2269" s="53"/>
      <c r="Q2269" s="53"/>
      <c r="R2269" s="370"/>
    </row>
    <row r="2270" spans="1:18" ht="40" customHeight="1" x14ac:dyDescent="0.35">
      <c r="A2270" s="281"/>
      <c r="B2270" s="308"/>
      <c r="C2270" s="168"/>
      <c r="D2270" s="301"/>
      <c r="E2270" s="169"/>
      <c r="F2270" s="170"/>
      <c r="G2270" s="362"/>
      <c r="H2270" s="171"/>
      <c r="I2270" s="172"/>
      <c r="J2270" s="173"/>
      <c r="K2270" s="174"/>
      <c r="L2270" s="175"/>
      <c r="O2270" s="53"/>
      <c r="P2270" s="53"/>
      <c r="Q2270" s="53"/>
      <c r="R2270" s="370"/>
    </row>
    <row r="2271" spans="1:18" ht="40" customHeight="1" x14ac:dyDescent="0.35">
      <c r="A2271" s="281"/>
      <c r="B2271" s="308"/>
      <c r="C2271" s="168"/>
      <c r="D2271" s="301"/>
      <c r="E2271" s="169"/>
      <c r="F2271" s="170"/>
      <c r="G2271" s="362"/>
      <c r="H2271" s="171"/>
      <c r="I2271" s="172"/>
      <c r="J2271" s="173"/>
      <c r="K2271" s="174"/>
      <c r="L2271" s="175"/>
      <c r="O2271" s="53"/>
      <c r="P2271" s="53"/>
      <c r="Q2271" s="53"/>
      <c r="R2271" s="370"/>
    </row>
    <row r="2272" spans="1:18" ht="40" customHeight="1" x14ac:dyDescent="0.35">
      <c r="A2272" s="281"/>
      <c r="B2272" s="308"/>
      <c r="C2272" s="168"/>
      <c r="D2272" s="301"/>
      <c r="E2272" s="169"/>
      <c r="F2272" s="170"/>
      <c r="G2272" s="362"/>
      <c r="H2272" s="171"/>
      <c r="I2272" s="172"/>
      <c r="J2272" s="173"/>
      <c r="K2272" s="174"/>
      <c r="L2272" s="175"/>
      <c r="O2272" s="53"/>
      <c r="P2272" s="53"/>
      <c r="Q2272" s="53"/>
      <c r="R2272" s="370"/>
    </row>
    <row r="2273" spans="1:18" ht="40" customHeight="1" x14ac:dyDescent="0.35">
      <c r="A2273" s="281"/>
      <c r="B2273" s="308"/>
      <c r="C2273" s="168"/>
      <c r="D2273" s="301"/>
      <c r="E2273" s="169"/>
      <c r="F2273" s="170"/>
      <c r="G2273" s="362"/>
      <c r="H2273" s="171"/>
      <c r="I2273" s="172"/>
      <c r="J2273" s="173"/>
      <c r="K2273" s="174"/>
      <c r="L2273" s="175"/>
      <c r="O2273" s="53"/>
      <c r="P2273" s="53"/>
      <c r="Q2273" s="53"/>
      <c r="R2273" s="370"/>
    </row>
    <row r="2274" spans="1:18" ht="40" customHeight="1" x14ac:dyDescent="0.35">
      <c r="A2274" s="281"/>
      <c r="B2274" s="308"/>
      <c r="C2274" s="168"/>
      <c r="D2274" s="301"/>
      <c r="E2274" s="169"/>
      <c r="F2274" s="170"/>
      <c r="G2274" s="362"/>
      <c r="H2274" s="171"/>
      <c r="I2274" s="172"/>
      <c r="J2274" s="173"/>
      <c r="K2274" s="174"/>
      <c r="L2274" s="175"/>
      <c r="O2274" s="53"/>
      <c r="P2274" s="53"/>
      <c r="Q2274" s="53"/>
      <c r="R2274" s="370"/>
    </row>
    <row r="2275" spans="1:18" ht="40" customHeight="1" x14ac:dyDescent="0.35">
      <c r="A2275" s="281"/>
      <c r="B2275" s="308"/>
      <c r="C2275" s="168"/>
      <c r="D2275" s="301"/>
      <c r="E2275" s="169"/>
      <c r="F2275" s="170"/>
      <c r="G2275" s="362"/>
      <c r="H2275" s="171"/>
      <c r="I2275" s="172"/>
      <c r="J2275" s="173"/>
      <c r="K2275" s="174"/>
      <c r="L2275" s="175"/>
      <c r="O2275" s="53"/>
      <c r="P2275" s="53"/>
      <c r="Q2275" s="53"/>
      <c r="R2275" s="370"/>
    </row>
    <row r="2276" spans="1:18" ht="40" customHeight="1" x14ac:dyDescent="0.35">
      <c r="A2276" s="281"/>
      <c r="B2276" s="308"/>
      <c r="C2276" s="168"/>
      <c r="D2276" s="301"/>
      <c r="E2276" s="169"/>
      <c r="F2276" s="170"/>
      <c r="G2276" s="362"/>
      <c r="H2276" s="171"/>
      <c r="I2276" s="172"/>
      <c r="J2276" s="173"/>
      <c r="K2276" s="174"/>
      <c r="L2276" s="175"/>
      <c r="O2276" s="53"/>
      <c r="P2276" s="53"/>
      <c r="Q2276" s="53"/>
      <c r="R2276" s="370"/>
    </row>
    <row r="2277" spans="1:18" ht="40" customHeight="1" x14ac:dyDescent="0.35">
      <c r="A2277" s="281"/>
      <c r="B2277" s="308"/>
      <c r="C2277" s="168"/>
      <c r="D2277" s="301"/>
      <c r="E2277" s="169"/>
      <c r="F2277" s="170"/>
      <c r="G2277" s="362"/>
      <c r="H2277" s="171"/>
      <c r="I2277" s="172"/>
      <c r="J2277" s="173"/>
      <c r="K2277" s="174"/>
      <c r="L2277" s="175"/>
      <c r="O2277" s="53"/>
      <c r="P2277" s="53"/>
      <c r="Q2277" s="53"/>
      <c r="R2277" s="370"/>
    </row>
    <row r="2278" spans="1:18" ht="40" customHeight="1" x14ac:dyDescent="0.35">
      <c r="A2278" s="281"/>
      <c r="B2278" s="308"/>
      <c r="C2278" s="168"/>
      <c r="D2278" s="301"/>
      <c r="E2278" s="169"/>
      <c r="F2278" s="170"/>
      <c r="G2278" s="362"/>
      <c r="H2278" s="171"/>
      <c r="I2278" s="172"/>
      <c r="J2278" s="173"/>
      <c r="K2278" s="174"/>
      <c r="L2278" s="175"/>
      <c r="O2278" s="53"/>
      <c r="P2278" s="53"/>
      <c r="Q2278" s="53"/>
      <c r="R2278" s="370"/>
    </row>
    <row r="2279" spans="1:18" ht="40" customHeight="1" x14ac:dyDescent="0.35">
      <c r="A2279" s="281"/>
      <c r="B2279" s="308"/>
      <c r="C2279" s="168"/>
      <c r="D2279" s="301"/>
      <c r="E2279" s="169"/>
      <c r="F2279" s="170"/>
      <c r="G2279" s="362"/>
      <c r="H2279" s="171"/>
      <c r="I2279" s="172"/>
      <c r="J2279" s="173"/>
      <c r="K2279" s="174"/>
      <c r="L2279" s="175"/>
      <c r="O2279" s="53"/>
      <c r="P2279" s="53"/>
      <c r="Q2279" s="53"/>
      <c r="R2279" s="370"/>
    </row>
    <row r="2280" spans="1:18" ht="40" customHeight="1" x14ac:dyDescent="0.35">
      <c r="A2280" s="281"/>
      <c r="B2280" s="308"/>
      <c r="C2280" s="168"/>
      <c r="D2280" s="301"/>
      <c r="E2280" s="169"/>
      <c r="F2280" s="170"/>
      <c r="G2280" s="362"/>
      <c r="H2280" s="171"/>
      <c r="I2280" s="172"/>
      <c r="J2280" s="173"/>
      <c r="K2280" s="174"/>
      <c r="L2280" s="175"/>
      <c r="O2280" s="53"/>
      <c r="P2280" s="53"/>
      <c r="Q2280" s="53"/>
      <c r="R2280" s="370"/>
    </row>
    <row r="2281" spans="1:18" ht="40" customHeight="1" x14ac:dyDescent="0.35">
      <c r="A2281" s="281"/>
      <c r="B2281" s="308"/>
      <c r="C2281" s="168"/>
      <c r="D2281" s="301"/>
      <c r="E2281" s="169"/>
      <c r="F2281" s="170"/>
      <c r="G2281" s="362"/>
      <c r="H2281" s="171"/>
      <c r="I2281" s="172"/>
      <c r="J2281" s="173"/>
      <c r="K2281" s="174"/>
      <c r="L2281" s="175"/>
      <c r="O2281" s="53"/>
      <c r="P2281" s="53"/>
      <c r="Q2281" s="53"/>
      <c r="R2281" s="370"/>
    </row>
    <row r="2282" spans="1:18" ht="40" customHeight="1" x14ac:dyDescent="0.35">
      <c r="A2282" s="281"/>
      <c r="B2282" s="308"/>
      <c r="C2282" s="168"/>
      <c r="D2282" s="301"/>
      <c r="E2282" s="169"/>
      <c r="F2282" s="170"/>
      <c r="G2282" s="362"/>
      <c r="H2282" s="171"/>
      <c r="I2282" s="172"/>
      <c r="J2282" s="173"/>
      <c r="K2282" s="174"/>
      <c r="L2282" s="175"/>
      <c r="O2282" s="53"/>
      <c r="P2282" s="53"/>
      <c r="Q2282" s="53"/>
      <c r="R2282" s="370"/>
    </row>
    <row r="2283" spans="1:18" ht="40" customHeight="1" x14ac:dyDescent="0.35">
      <c r="A2283" s="281"/>
      <c r="B2283" s="308"/>
      <c r="C2283" s="168"/>
      <c r="D2283" s="301"/>
      <c r="E2283" s="169"/>
      <c r="F2283" s="170"/>
      <c r="G2283" s="362"/>
      <c r="H2283" s="171"/>
      <c r="I2283" s="172"/>
      <c r="J2283" s="173"/>
      <c r="K2283" s="174"/>
      <c r="L2283" s="175"/>
      <c r="O2283" s="53"/>
      <c r="P2283" s="53"/>
      <c r="Q2283" s="53"/>
      <c r="R2283" s="370"/>
    </row>
    <row r="2284" spans="1:18" ht="40" customHeight="1" x14ac:dyDescent="0.35">
      <c r="A2284" s="281"/>
      <c r="B2284" s="308"/>
      <c r="C2284" s="168"/>
      <c r="D2284" s="301"/>
      <c r="E2284" s="169"/>
      <c r="F2284" s="170"/>
      <c r="G2284" s="362"/>
      <c r="H2284" s="171"/>
      <c r="I2284" s="172"/>
      <c r="J2284" s="173"/>
      <c r="K2284" s="174"/>
      <c r="L2284" s="175"/>
      <c r="O2284" s="53"/>
      <c r="P2284" s="53"/>
      <c r="Q2284" s="53"/>
      <c r="R2284" s="370"/>
    </row>
    <row r="2285" spans="1:18" ht="40" customHeight="1" x14ac:dyDescent="0.35">
      <c r="A2285" s="281"/>
      <c r="B2285" s="308"/>
      <c r="C2285" s="168"/>
      <c r="D2285" s="301"/>
      <c r="E2285" s="169"/>
      <c r="F2285" s="170"/>
      <c r="G2285" s="362"/>
      <c r="H2285" s="171"/>
      <c r="I2285" s="172"/>
      <c r="J2285" s="173"/>
      <c r="K2285" s="174"/>
      <c r="L2285" s="175"/>
      <c r="O2285" s="53"/>
      <c r="P2285" s="53"/>
      <c r="Q2285" s="53"/>
      <c r="R2285" s="370"/>
    </row>
    <row r="2286" spans="1:18" ht="40" customHeight="1" x14ac:dyDescent="0.35">
      <c r="A2286" s="281"/>
      <c r="B2286" s="308"/>
      <c r="C2286" s="168"/>
      <c r="D2286" s="301"/>
      <c r="E2286" s="169"/>
      <c r="F2286" s="170"/>
      <c r="G2286" s="362"/>
      <c r="H2286" s="171"/>
      <c r="I2286" s="172"/>
      <c r="J2286" s="173"/>
      <c r="K2286" s="174"/>
      <c r="L2286" s="175"/>
      <c r="O2286" s="53"/>
      <c r="P2286" s="53"/>
      <c r="Q2286" s="53"/>
      <c r="R2286" s="370"/>
    </row>
    <row r="2287" spans="1:18" ht="40" customHeight="1" x14ac:dyDescent="0.35">
      <c r="A2287" s="281"/>
      <c r="B2287" s="308"/>
      <c r="C2287" s="168"/>
      <c r="D2287" s="301"/>
      <c r="E2287" s="169"/>
      <c r="F2287" s="170"/>
      <c r="G2287" s="362"/>
      <c r="H2287" s="171"/>
      <c r="I2287" s="172"/>
      <c r="J2287" s="173"/>
      <c r="K2287" s="174"/>
      <c r="L2287" s="175"/>
      <c r="O2287" s="53"/>
      <c r="P2287" s="53"/>
      <c r="Q2287" s="53"/>
      <c r="R2287" s="370"/>
    </row>
    <row r="2288" spans="1:18" ht="40" customHeight="1" x14ac:dyDescent="0.35">
      <c r="A2288" s="281"/>
      <c r="B2288" s="308"/>
      <c r="C2288" s="168"/>
      <c r="D2288" s="301"/>
      <c r="E2288" s="169"/>
      <c r="F2288" s="170"/>
      <c r="G2288" s="362"/>
      <c r="H2288" s="171"/>
      <c r="I2288" s="172"/>
      <c r="J2288" s="173"/>
      <c r="K2288" s="174"/>
      <c r="L2288" s="175"/>
      <c r="O2288" s="53"/>
      <c r="P2288" s="53"/>
      <c r="Q2288" s="53"/>
      <c r="R2288" s="370"/>
    </row>
    <row r="2289" spans="1:18" ht="40" customHeight="1" x14ac:dyDescent="0.35">
      <c r="A2289" s="281"/>
      <c r="B2289" s="308"/>
      <c r="C2289" s="168"/>
      <c r="D2289" s="301"/>
      <c r="E2289" s="169"/>
      <c r="F2289" s="170"/>
      <c r="G2289" s="362"/>
      <c r="H2289" s="171"/>
      <c r="I2289" s="172"/>
      <c r="J2289" s="173"/>
      <c r="K2289" s="174"/>
      <c r="L2289" s="175"/>
      <c r="O2289" s="53"/>
      <c r="P2289" s="53"/>
      <c r="Q2289" s="53"/>
      <c r="R2289" s="370"/>
    </row>
    <row r="2290" spans="1:18" ht="40" customHeight="1" x14ac:dyDescent="0.35">
      <c r="A2290" s="281"/>
      <c r="B2290" s="308"/>
      <c r="C2290" s="168"/>
      <c r="D2290" s="301"/>
      <c r="E2290" s="169"/>
      <c r="F2290" s="170"/>
      <c r="G2290" s="362"/>
      <c r="H2290" s="171"/>
      <c r="I2290" s="172"/>
      <c r="J2290" s="173"/>
      <c r="K2290" s="174"/>
      <c r="L2290" s="175"/>
      <c r="O2290" s="53"/>
      <c r="P2290" s="53"/>
      <c r="Q2290" s="53"/>
      <c r="R2290" s="370"/>
    </row>
    <row r="2291" spans="1:18" ht="40" customHeight="1" x14ac:dyDescent="0.35">
      <c r="A2291" s="281"/>
      <c r="B2291" s="308"/>
      <c r="C2291" s="168"/>
      <c r="D2291" s="301"/>
      <c r="E2291" s="169"/>
      <c r="F2291" s="170"/>
      <c r="G2291" s="362"/>
      <c r="H2291" s="171"/>
      <c r="I2291" s="172"/>
      <c r="J2291" s="173"/>
      <c r="K2291" s="174"/>
      <c r="L2291" s="175"/>
      <c r="O2291" s="53"/>
      <c r="P2291" s="53"/>
      <c r="Q2291" s="53"/>
      <c r="R2291" s="370"/>
    </row>
    <row r="2292" spans="1:18" ht="40" customHeight="1" x14ac:dyDescent="0.35">
      <c r="A2292" s="281"/>
      <c r="B2292" s="308"/>
      <c r="C2292" s="168"/>
      <c r="D2292" s="301"/>
      <c r="E2292" s="169"/>
      <c r="F2292" s="170"/>
      <c r="G2292" s="362"/>
      <c r="H2292" s="171"/>
      <c r="I2292" s="172"/>
      <c r="J2292" s="173"/>
      <c r="K2292" s="174"/>
      <c r="L2292" s="175"/>
      <c r="O2292" s="53"/>
      <c r="P2292" s="53"/>
      <c r="Q2292" s="53"/>
      <c r="R2292" s="370"/>
    </row>
    <row r="2293" spans="1:18" ht="40" customHeight="1" x14ac:dyDescent="0.35">
      <c r="A2293" s="281"/>
      <c r="B2293" s="308"/>
      <c r="C2293" s="168"/>
      <c r="D2293" s="301"/>
      <c r="E2293" s="169"/>
      <c r="F2293" s="170"/>
      <c r="G2293" s="362"/>
      <c r="H2293" s="171"/>
      <c r="I2293" s="172"/>
      <c r="J2293" s="173"/>
      <c r="K2293" s="174"/>
      <c r="L2293" s="175"/>
      <c r="O2293" s="53"/>
      <c r="P2293" s="53"/>
      <c r="Q2293" s="53"/>
      <c r="R2293" s="370"/>
    </row>
    <row r="2294" spans="1:18" ht="40" customHeight="1" x14ac:dyDescent="0.35">
      <c r="A2294" s="281"/>
      <c r="B2294" s="308"/>
      <c r="C2294" s="168"/>
      <c r="D2294" s="301"/>
      <c r="E2294" s="169"/>
      <c r="F2294" s="170"/>
      <c r="G2294" s="362"/>
      <c r="H2294" s="171"/>
      <c r="I2294" s="172"/>
      <c r="J2294" s="173"/>
      <c r="K2294" s="174"/>
      <c r="L2294" s="175"/>
      <c r="O2294" s="53"/>
      <c r="P2294" s="53"/>
      <c r="Q2294" s="53"/>
      <c r="R2294" s="370"/>
    </row>
    <row r="2295" spans="1:18" ht="40" customHeight="1" x14ac:dyDescent="0.35">
      <c r="A2295" s="281"/>
      <c r="B2295" s="308"/>
      <c r="C2295" s="168"/>
      <c r="D2295" s="301"/>
      <c r="E2295" s="169"/>
      <c r="F2295" s="170"/>
      <c r="G2295" s="362"/>
      <c r="H2295" s="171"/>
      <c r="I2295" s="172"/>
      <c r="J2295" s="173"/>
      <c r="K2295" s="174"/>
      <c r="L2295" s="175"/>
      <c r="O2295" s="53"/>
      <c r="P2295" s="53"/>
      <c r="Q2295" s="53"/>
      <c r="R2295" s="370"/>
    </row>
    <row r="2296" spans="1:18" ht="40" customHeight="1" x14ac:dyDescent="0.35">
      <c r="A2296" s="281"/>
      <c r="B2296" s="308"/>
      <c r="C2296" s="168"/>
      <c r="D2296" s="301"/>
      <c r="E2296" s="169"/>
      <c r="F2296" s="170"/>
      <c r="G2296" s="362"/>
      <c r="H2296" s="171"/>
      <c r="I2296" s="172"/>
      <c r="J2296" s="173"/>
      <c r="K2296" s="174"/>
      <c r="L2296" s="175"/>
      <c r="O2296" s="53"/>
      <c r="P2296" s="53"/>
      <c r="Q2296" s="53"/>
      <c r="R2296" s="370"/>
    </row>
    <row r="2297" spans="1:18" ht="40" customHeight="1" x14ac:dyDescent="0.35">
      <c r="A2297" s="281"/>
      <c r="B2297" s="308"/>
      <c r="C2297" s="168"/>
      <c r="D2297" s="301"/>
      <c r="E2297" s="169"/>
      <c r="F2297" s="170"/>
      <c r="G2297" s="362"/>
      <c r="H2297" s="171"/>
      <c r="I2297" s="172"/>
      <c r="J2297" s="173"/>
      <c r="K2297" s="174"/>
      <c r="L2297" s="175"/>
      <c r="O2297" s="53"/>
      <c r="P2297" s="53"/>
      <c r="Q2297" s="53"/>
      <c r="R2297" s="370"/>
    </row>
    <row r="2298" spans="1:18" ht="40" customHeight="1" x14ac:dyDescent="0.35">
      <c r="A2298" s="281"/>
      <c r="B2298" s="308"/>
      <c r="C2298" s="168"/>
      <c r="D2298" s="301"/>
      <c r="E2298" s="169"/>
      <c r="F2298" s="170"/>
      <c r="G2298" s="362"/>
      <c r="H2298" s="171"/>
      <c r="I2298" s="172"/>
      <c r="J2298" s="173"/>
      <c r="K2298" s="174"/>
      <c r="L2298" s="175"/>
      <c r="O2298" s="53"/>
      <c r="P2298" s="53"/>
      <c r="Q2298" s="53"/>
      <c r="R2298" s="370"/>
    </row>
    <row r="2299" spans="1:18" ht="40" customHeight="1" x14ac:dyDescent="0.35">
      <c r="A2299" s="281"/>
      <c r="B2299" s="308"/>
      <c r="C2299" s="168"/>
      <c r="D2299" s="301"/>
      <c r="E2299" s="169"/>
      <c r="F2299" s="170"/>
      <c r="G2299" s="362"/>
      <c r="H2299" s="171"/>
      <c r="I2299" s="172"/>
      <c r="J2299" s="173"/>
      <c r="K2299" s="174"/>
      <c r="L2299" s="175"/>
      <c r="O2299" s="53"/>
      <c r="P2299" s="53"/>
      <c r="Q2299" s="53"/>
      <c r="R2299" s="370"/>
    </row>
    <row r="2300" spans="1:18" ht="40" customHeight="1" x14ac:dyDescent="0.35">
      <c r="A2300" s="281"/>
      <c r="B2300" s="308"/>
      <c r="C2300" s="168"/>
      <c r="D2300" s="301"/>
      <c r="E2300" s="169"/>
      <c r="F2300" s="170"/>
      <c r="G2300" s="362"/>
      <c r="H2300" s="171"/>
      <c r="I2300" s="172"/>
      <c r="J2300" s="173"/>
      <c r="K2300" s="174"/>
      <c r="L2300" s="175"/>
      <c r="O2300" s="53"/>
      <c r="P2300" s="53"/>
      <c r="Q2300" s="53"/>
      <c r="R2300" s="370"/>
    </row>
    <row r="2301" spans="1:18" ht="40" customHeight="1" x14ac:dyDescent="0.35">
      <c r="A2301" s="281"/>
      <c r="B2301" s="308"/>
      <c r="C2301" s="168"/>
      <c r="D2301" s="301"/>
      <c r="E2301" s="169"/>
      <c r="F2301" s="170"/>
      <c r="G2301" s="362"/>
      <c r="H2301" s="171"/>
      <c r="I2301" s="172"/>
      <c r="J2301" s="173"/>
      <c r="K2301" s="174"/>
      <c r="L2301" s="175"/>
      <c r="O2301" s="53"/>
      <c r="P2301" s="53"/>
      <c r="Q2301" s="53"/>
      <c r="R2301" s="370"/>
    </row>
    <row r="2302" spans="1:18" ht="40" customHeight="1" x14ac:dyDescent="0.35">
      <c r="A2302" s="281"/>
      <c r="B2302" s="308"/>
      <c r="C2302" s="168"/>
      <c r="D2302" s="301"/>
      <c r="E2302" s="169"/>
      <c r="F2302" s="170"/>
      <c r="G2302" s="362"/>
      <c r="H2302" s="171"/>
      <c r="I2302" s="172"/>
      <c r="J2302" s="173"/>
      <c r="K2302" s="174"/>
      <c r="L2302" s="175"/>
      <c r="O2302" s="53"/>
      <c r="P2302" s="53"/>
      <c r="Q2302" s="53"/>
      <c r="R2302" s="370"/>
    </row>
    <row r="2303" spans="1:18" ht="40" customHeight="1" x14ac:dyDescent="0.35">
      <c r="A2303" s="281"/>
      <c r="B2303" s="308"/>
      <c r="C2303" s="168"/>
      <c r="D2303" s="301"/>
      <c r="E2303" s="169"/>
      <c r="F2303" s="170"/>
      <c r="G2303" s="362"/>
      <c r="H2303" s="171"/>
      <c r="I2303" s="172"/>
      <c r="J2303" s="173"/>
      <c r="K2303" s="174"/>
      <c r="L2303" s="175"/>
      <c r="O2303" s="53"/>
      <c r="P2303" s="53"/>
      <c r="Q2303" s="53"/>
      <c r="R2303" s="370"/>
    </row>
    <row r="2304" spans="1:18" ht="40" customHeight="1" x14ac:dyDescent="0.35">
      <c r="A2304" s="281"/>
      <c r="B2304" s="308"/>
      <c r="C2304" s="168"/>
      <c r="D2304" s="301"/>
      <c r="E2304" s="169"/>
      <c r="F2304" s="170"/>
      <c r="G2304" s="362"/>
      <c r="H2304" s="171"/>
      <c r="I2304" s="172"/>
      <c r="J2304" s="173"/>
      <c r="K2304" s="174"/>
      <c r="L2304" s="175"/>
      <c r="O2304" s="53"/>
      <c r="P2304" s="53"/>
      <c r="Q2304" s="53"/>
      <c r="R2304" s="370"/>
    </row>
    <row r="2305" spans="1:18" ht="40" customHeight="1" x14ac:dyDescent="0.35">
      <c r="A2305" s="281"/>
      <c r="B2305" s="308"/>
      <c r="C2305" s="168"/>
      <c r="D2305" s="301"/>
      <c r="E2305" s="169"/>
      <c r="F2305" s="170"/>
      <c r="G2305" s="362"/>
      <c r="H2305" s="171"/>
      <c r="I2305" s="172"/>
      <c r="J2305" s="173"/>
      <c r="K2305" s="174"/>
      <c r="L2305" s="175"/>
      <c r="O2305" s="53"/>
      <c r="P2305" s="53"/>
      <c r="Q2305" s="53"/>
      <c r="R2305" s="370"/>
    </row>
    <row r="2306" spans="1:18" ht="40" customHeight="1" x14ac:dyDescent="0.35">
      <c r="A2306" s="281"/>
      <c r="B2306" s="308"/>
      <c r="C2306" s="168"/>
      <c r="D2306" s="301"/>
      <c r="E2306" s="169"/>
      <c r="F2306" s="170"/>
      <c r="G2306" s="362"/>
      <c r="H2306" s="171"/>
      <c r="I2306" s="172"/>
      <c r="J2306" s="173"/>
      <c r="K2306" s="174"/>
      <c r="L2306" s="175"/>
      <c r="O2306" s="53"/>
      <c r="P2306" s="53"/>
      <c r="Q2306" s="53"/>
      <c r="R2306" s="370"/>
    </row>
    <row r="2307" spans="1:18" ht="40" customHeight="1" x14ac:dyDescent="0.35">
      <c r="A2307" s="281"/>
      <c r="B2307" s="308"/>
      <c r="C2307" s="168"/>
      <c r="D2307" s="301"/>
      <c r="E2307" s="169"/>
      <c r="F2307" s="170"/>
      <c r="G2307" s="362"/>
      <c r="H2307" s="171"/>
      <c r="I2307" s="172"/>
      <c r="J2307" s="173"/>
      <c r="K2307" s="174"/>
      <c r="L2307" s="175"/>
      <c r="O2307" s="53"/>
      <c r="P2307" s="53"/>
      <c r="Q2307" s="53"/>
      <c r="R2307" s="370"/>
    </row>
    <row r="2308" spans="1:18" ht="40" customHeight="1" x14ac:dyDescent="0.35">
      <c r="A2308" s="281"/>
      <c r="B2308" s="308"/>
      <c r="C2308" s="168"/>
      <c r="D2308" s="301"/>
      <c r="E2308" s="169"/>
      <c r="F2308" s="170"/>
      <c r="G2308" s="362"/>
      <c r="H2308" s="171"/>
      <c r="I2308" s="172"/>
      <c r="J2308" s="173"/>
      <c r="K2308" s="174"/>
      <c r="L2308" s="175"/>
      <c r="O2308" s="53"/>
      <c r="P2308" s="53"/>
      <c r="Q2308" s="53"/>
      <c r="R2308" s="370"/>
    </row>
    <row r="2309" spans="1:18" ht="40" customHeight="1" x14ac:dyDescent="0.35">
      <c r="A2309" s="281"/>
      <c r="B2309" s="308"/>
      <c r="C2309" s="168"/>
      <c r="D2309" s="301"/>
      <c r="E2309" s="169"/>
      <c r="F2309" s="170"/>
      <c r="G2309" s="362"/>
      <c r="H2309" s="171"/>
      <c r="I2309" s="172"/>
      <c r="J2309" s="173"/>
      <c r="K2309" s="174"/>
      <c r="L2309" s="175"/>
      <c r="O2309" s="53"/>
      <c r="P2309" s="53"/>
      <c r="Q2309" s="53"/>
      <c r="R2309" s="370"/>
    </row>
    <row r="2310" spans="1:18" ht="40" customHeight="1" x14ac:dyDescent="0.35">
      <c r="A2310" s="281"/>
      <c r="B2310" s="308"/>
      <c r="C2310" s="168"/>
      <c r="D2310" s="301"/>
      <c r="E2310" s="169"/>
      <c r="F2310" s="170"/>
      <c r="G2310" s="362"/>
      <c r="H2310" s="171"/>
      <c r="I2310" s="172"/>
      <c r="J2310" s="173"/>
      <c r="K2310" s="174"/>
      <c r="L2310" s="175"/>
      <c r="O2310" s="53"/>
      <c r="P2310" s="53"/>
      <c r="Q2310" s="53"/>
      <c r="R2310" s="370"/>
    </row>
    <row r="2311" spans="1:18" ht="40" customHeight="1" x14ac:dyDescent="0.35">
      <c r="A2311" s="281"/>
      <c r="B2311" s="308"/>
      <c r="C2311" s="168"/>
      <c r="D2311" s="301"/>
      <c r="E2311" s="169"/>
      <c r="F2311" s="170"/>
      <c r="G2311" s="362"/>
      <c r="H2311" s="171"/>
      <c r="I2311" s="172"/>
      <c r="J2311" s="173"/>
      <c r="K2311" s="174"/>
      <c r="L2311" s="175"/>
      <c r="O2311" s="53"/>
      <c r="P2311" s="53"/>
      <c r="Q2311" s="53"/>
      <c r="R2311" s="370"/>
    </row>
    <row r="2312" spans="1:18" ht="40" customHeight="1" x14ac:dyDescent="0.35">
      <c r="A2312" s="281"/>
      <c r="B2312" s="308"/>
      <c r="C2312" s="168"/>
      <c r="D2312" s="301"/>
      <c r="E2312" s="169"/>
      <c r="F2312" s="170"/>
      <c r="G2312" s="362"/>
      <c r="H2312" s="171"/>
      <c r="I2312" s="172"/>
      <c r="J2312" s="173"/>
      <c r="K2312" s="174"/>
      <c r="L2312" s="175"/>
      <c r="O2312" s="53"/>
      <c r="P2312" s="53"/>
      <c r="Q2312" s="53"/>
      <c r="R2312" s="370"/>
    </row>
    <row r="2313" spans="1:18" ht="40" customHeight="1" x14ac:dyDescent="0.35">
      <c r="A2313" s="281"/>
      <c r="B2313" s="308"/>
      <c r="C2313" s="168"/>
      <c r="D2313" s="301"/>
      <c r="E2313" s="169"/>
      <c r="F2313" s="170"/>
      <c r="G2313" s="362"/>
      <c r="H2313" s="171"/>
      <c r="I2313" s="172"/>
      <c r="J2313" s="173"/>
      <c r="K2313" s="174"/>
      <c r="L2313" s="175"/>
      <c r="O2313" s="53"/>
      <c r="P2313" s="53"/>
      <c r="Q2313" s="53"/>
      <c r="R2313" s="370"/>
    </row>
    <row r="2314" spans="1:18" ht="40" customHeight="1" x14ac:dyDescent="0.35">
      <c r="A2314" s="281"/>
      <c r="B2314" s="308"/>
      <c r="C2314" s="168"/>
      <c r="D2314" s="301"/>
      <c r="E2314" s="169"/>
      <c r="F2314" s="170"/>
      <c r="G2314" s="362"/>
      <c r="H2314" s="171"/>
      <c r="I2314" s="172"/>
      <c r="J2314" s="173"/>
      <c r="K2314" s="174"/>
      <c r="L2314" s="175"/>
      <c r="O2314" s="53"/>
      <c r="P2314" s="53"/>
      <c r="Q2314" s="53"/>
      <c r="R2314" s="370"/>
    </row>
    <row r="2315" spans="1:18" ht="40" customHeight="1" x14ac:dyDescent="0.35">
      <c r="A2315" s="281"/>
      <c r="B2315" s="308"/>
      <c r="C2315" s="168"/>
      <c r="D2315" s="301"/>
      <c r="E2315" s="169"/>
      <c r="F2315" s="170"/>
      <c r="G2315" s="362"/>
      <c r="H2315" s="171"/>
      <c r="I2315" s="172"/>
      <c r="J2315" s="173"/>
      <c r="K2315" s="174"/>
      <c r="L2315" s="175"/>
      <c r="O2315" s="53"/>
      <c r="P2315" s="53"/>
      <c r="Q2315" s="53"/>
      <c r="R2315" s="370"/>
    </row>
    <row r="2316" spans="1:18" ht="40" customHeight="1" x14ac:dyDescent="0.35">
      <c r="A2316" s="281"/>
      <c r="B2316" s="308"/>
      <c r="C2316" s="168"/>
      <c r="D2316" s="301"/>
      <c r="E2316" s="169"/>
      <c r="F2316" s="170"/>
      <c r="G2316" s="362"/>
      <c r="H2316" s="171"/>
      <c r="I2316" s="172"/>
      <c r="J2316" s="173"/>
      <c r="K2316" s="174"/>
      <c r="L2316" s="175"/>
      <c r="O2316" s="53"/>
      <c r="P2316" s="53"/>
      <c r="Q2316" s="53"/>
      <c r="R2316" s="370"/>
    </row>
    <row r="2317" spans="1:18" ht="40" customHeight="1" x14ac:dyDescent="0.35">
      <c r="A2317" s="281"/>
      <c r="B2317" s="308"/>
      <c r="C2317" s="168"/>
      <c r="D2317" s="301"/>
      <c r="E2317" s="169"/>
      <c r="F2317" s="170"/>
      <c r="G2317" s="362"/>
      <c r="H2317" s="171"/>
      <c r="I2317" s="172"/>
      <c r="J2317" s="173"/>
      <c r="K2317" s="174"/>
      <c r="L2317" s="175"/>
      <c r="O2317" s="53"/>
      <c r="P2317" s="53"/>
      <c r="Q2317" s="53"/>
      <c r="R2317" s="370"/>
    </row>
    <row r="2318" spans="1:18" ht="40" customHeight="1" x14ac:dyDescent="0.35">
      <c r="A2318" s="281"/>
      <c r="B2318" s="308"/>
      <c r="C2318" s="168"/>
      <c r="D2318" s="301"/>
      <c r="E2318" s="169"/>
      <c r="F2318" s="170"/>
      <c r="G2318" s="362"/>
      <c r="H2318" s="171"/>
      <c r="I2318" s="172"/>
      <c r="J2318" s="173"/>
      <c r="K2318" s="174"/>
      <c r="L2318" s="175"/>
      <c r="O2318" s="53"/>
      <c r="P2318" s="53"/>
      <c r="Q2318" s="53"/>
      <c r="R2318" s="370"/>
    </row>
    <row r="2319" spans="1:18" ht="40" customHeight="1" x14ac:dyDescent="0.35">
      <c r="A2319" s="281"/>
      <c r="B2319" s="308"/>
      <c r="C2319" s="168"/>
      <c r="D2319" s="301"/>
      <c r="E2319" s="169"/>
      <c r="F2319" s="170"/>
      <c r="G2319" s="362"/>
      <c r="H2319" s="171"/>
      <c r="I2319" s="172"/>
      <c r="J2319" s="173"/>
      <c r="K2319" s="174"/>
      <c r="L2319" s="175"/>
      <c r="O2319" s="53"/>
      <c r="P2319" s="53"/>
      <c r="Q2319" s="53"/>
      <c r="R2319" s="370"/>
    </row>
    <row r="2320" spans="1:18" ht="40" customHeight="1" x14ac:dyDescent="0.35">
      <c r="A2320" s="281"/>
      <c r="B2320" s="308"/>
      <c r="C2320" s="168"/>
      <c r="D2320" s="301"/>
      <c r="E2320" s="169"/>
      <c r="F2320" s="170"/>
      <c r="G2320" s="362"/>
      <c r="H2320" s="171"/>
      <c r="I2320" s="172"/>
      <c r="J2320" s="173"/>
      <c r="K2320" s="174"/>
      <c r="L2320" s="175"/>
      <c r="O2320" s="53"/>
      <c r="P2320" s="53"/>
      <c r="Q2320" s="53"/>
      <c r="R2320" s="370"/>
    </row>
    <row r="2321" spans="1:18" ht="40" customHeight="1" x14ac:dyDescent="0.35">
      <c r="A2321" s="281"/>
      <c r="B2321" s="308"/>
      <c r="C2321" s="168"/>
      <c r="D2321" s="301"/>
      <c r="E2321" s="169"/>
      <c r="F2321" s="170"/>
      <c r="G2321" s="362"/>
      <c r="H2321" s="171"/>
      <c r="I2321" s="172"/>
      <c r="J2321" s="173"/>
      <c r="K2321" s="174"/>
      <c r="L2321" s="175"/>
      <c r="O2321" s="53"/>
      <c r="P2321" s="53"/>
      <c r="Q2321" s="53"/>
      <c r="R2321" s="370"/>
    </row>
    <row r="2322" spans="1:18" ht="40" customHeight="1" x14ac:dyDescent="0.35">
      <c r="A2322" s="281"/>
      <c r="B2322" s="308"/>
      <c r="C2322" s="168"/>
      <c r="D2322" s="301"/>
      <c r="E2322" s="169"/>
      <c r="F2322" s="170"/>
      <c r="G2322" s="362"/>
      <c r="H2322" s="171"/>
      <c r="I2322" s="172"/>
      <c r="J2322" s="173"/>
      <c r="K2322" s="174"/>
      <c r="L2322" s="175"/>
      <c r="O2322" s="53"/>
      <c r="P2322" s="53"/>
      <c r="Q2322" s="53"/>
      <c r="R2322" s="370"/>
    </row>
    <row r="2323" spans="1:18" ht="40" customHeight="1" x14ac:dyDescent="0.35">
      <c r="A2323" s="281"/>
      <c r="B2323" s="308"/>
      <c r="C2323" s="168"/>
      <c r="D2323" s="301"/>
      <c r="E2323" s="169"/>
      <c r="F2323" s="170"/>
      <c r="G2323" s="362"/>
      <c r="H2323" s="171"/>
      <c r="I2323" s="172"/>
      <c r="J2323" s="173"/>
      <c r="K2323" s="174"/>
      <c r="L2323" s="175"/>
      <c r="O2323" s="53"/>
      <c r="P2323" s="53"/>
      <c r="Q2323" s="53"/>
      <c r="R2323" s="370"/>
    </row>
    <row r="2324" spans="1:18" ht="40" customHeight="1" x14ac:dyDescent="0.35">
      <c r="A2324" s="281"/>
      <c r="B2324" s="308"/>
      <c r="C2324" s="168"/>
      <c r="D2324" s="301"/>
      <c r="E2324" s="169"/>
      <c r="F2324" s="170"/>
      <c r="G2324" s="362"/>
      <c r="H2324" s="171"/>
      <c r="I2324" s="172"/>
      <c r="J2324" s="173"/>
      <c r="K2324" s="174"/>
      <c r="L2324" s="175"/>
      <c r="O2324" s="53"/>
      <c r="P2324" s="53"/>
      <c r="Q2324" s="53"/>
      <c r="R2324" s="370"/>
    </row>
    <row r="2325" spans="1:18" ht="40" customHeight="1" x14ac:dyDescent="0.35">
      <c r="A2325" s="281"/>
      <c r="B2325" s="308"/>
      <c r="C2325" s="168"/>
      <c r="D2325" s="301"/>
      <c r="E2325" s="169"/>
      <c r="F2325" s="170"/>
      <c r="G2325" s="362"/>
      <c r="H2325" s="171"/>
      <c r="I2325" s="172"/>
      <c r="J2325" s="173"/>
      <c r="K2325" s="174"/>
      <c r="L2325" s="175"/>
      <c r="O2325" s="53"/>
      <c r="P2325" s="53"/>
      <c r="Q2325" s="53"/>
      <c r="R2325" s="370"/>
    </row>
    <row r="2326" spans="1:18" ht="40" customHeight="1" x14ac:dyDescent="0.35">
      <c r="A2326" s="281"/>
      <c r="B2326" s="308"/>
      <c r="C2326" s="168"/>
      <c r="D2326" s="301"/>
      <c r="E2326" s="169"/>
      <c r="F2326" s="170"/>
      <c r="G2326" s="362"/>
      <c r="H2326" s="171"/>
      <c r="I2326" s="172"/>
      <c r="J2326" s="173"/>
      <c r="K2326" s="174"/>
      <c r="L2326" s="175"/>
      <c r="O2326" s="53"/>
      <c r="P2326" s="53"/>
      <c r="Q2326" s="53"/>
      <c r="R2326" s="370"/>
    </row>
    <row r="2327" spans="1:18" ht="40" customHeight="1" x14ac:dyDescent="0.35">
      <c r="A2327" s="281"/>
      <c r="B2327" s="308"/>
      <c r="C2327" s="168"/>
      <c r="D2327" s="301"/>
      <c r="E2327" s="169"/>
      <c r="F2327" s="170"/>
      <c r="G2327" s="362"/>
      <c r="H2327" s="171"/>
      <c r="I2327" s="172"/>
      <c r="J2327" s="173"/>
      <c r="K2327" s="174"/>
      <c r="L2327" s="175"/>
      <c r="O2327" s="53"/>
      <c r="P2327" s="53"/>
      <c r="Q2327" s="53"/>
      <c r="R2327" s="370"/>
    </row>
    <row r="2328" spans="1:18" ht="40" customHeight="1" x14ac:dyDescent="0.35">
      <c r="A2328" s="281"/>
      <c r="B2328" s="308"/>
      <c r="C2328" s="168"/>
      <c r="D2328" s="301"/>
      <c r="E2328" s="169"/>
      <c r="F2328" s="170"/>
      <c r="G2328" s="362"/>
      <c r="H2328" s="171"/>
      <c r="I2328" s="172"/>
      <c r="J2328" s="173"/>
      <c r="K2328" s="174"/>
      <c r="L2328" s="175"/>
      <c r="O2328" s="53"/>
      <c r="P2328" s="53"/>
      <c r="Q2328" s="53"/>
      <c r="R2328" s="370"/>
    </row>
    <row r="2329" spans="1:18" ht="40" customHeight="1" x14ac:dyDescent="0.35">
      <c r="A2329" s="281"/>
      <c r="B2329" s="308"/>
      <c r="C2329" s="168"/>
      <c r="D2329" s="301"/>
      <c r="E2329" s="169"/>
      <c r="F2329" s="170"/>
      <c r="G2329" s="362"/>
      <c r="H2329" s="171"/>
      <c r="I2329" s="172"/>
      <c r="J2329" s="173"/>
      <c r="K2329" s="174"/>
      <c r="L2329" s="175"/>
      <c r="O2329" s="53"/>
      <c r="P2329" s="53"/>
      <c r="Q2329" s="53"/>
      <c r="R2329" s="370"/>
    </row>
    <row r="2330" spans="1:18" ht="40" customHeight="1" x14ac:dyDescent="0.35">
      <c r="A2330" s="281"/>
      <c r="B2330" s="308"/>
      <c r="C2330" s="168"/>
      <c r="D2330" s="301"/>
      <c r="E2330" s="169"/>
      <c r="F2330" s="170"/>
      <c r="G2330" s="362"/>
      <c r="H2330" s="171"/>
      <c r="I2330" s="172"/>
      <c r="J2330" s="173"/>
      <c r="K2330" s="174"/>
      <c r="L2330" s="175"/>
      <c r="O2330" s="53"/>
      <c r="P2330" s="53"/>
      <c r="Q2330" s="53"/>
      <c r="R2330" s="370"/>
    </row>
    <row r="2331" spans="1:18" ht="40" customHeight="1" x14ac:dyDescent="0.35">
      <c r="A2331" s="281"/>
      <c r="B2331" s="308"/>
      <c r="C2331" s="168"/>
      <c r="D2331" s="301"/>
      <c r="E2331" s="169"/>
      <c r="F2331" s="170"/>
      <c r="G2331" s="362"/>
      <c r="H2331" s="171"/>
      <c r="I2331" s="172"/>
      <c r="J2331" s="173"/>
      <c r="K2331" s="174"/>
      <c r="L2331" s="175"/>
      <c r="O2331" s="53"/>
      <c r="P2331" s="53"/>
      <c r="Q2331" s="53"/>
      <c r="R2331" s="370"/>
    </row>
    <row r="2332" spans="1:18" ht="40" customHeight="1" x14ac:dyDescent="0.35">
      <c r="A2332" s="281"/>
      <c r="B2332" s="308"/>
      <c r="C2332" s="168"/>
      <c r="D2332" s="301"/>
      <c r="E2332" s="169"/>
      <c r="F2332" s="170"/>
      <c r="G2332" s="362"/>
      <c r="H2332" s="171"/>
      <c r="I2332" s="172"/>
      <c r="J2332" s="173"/>
      <c r="K2332" s="174"/>
      <c r="L2332" s="175"/>
      <c r="O2332" s="53"/>
      <c r="P2332" s="53"/>
      <c r="Q2332" s="53"/>
      <c r="R2332" s="370"/>
    </row>
    <row r="2333" spans="1:18" ht="40" customHeight="1" x14ac:dyDescent="0.35">
      <c r="A2333" s="281"/>
      <c r="B2333" s="308"/>
      <c r="C2333" s="168"/>
      <c r="D2333" s="301"/>
      <c r="E2333" s="169"/>
      <c r="F2333" s="170"/>
      <c r="G2333" s="362"/>
      <c r="H2333" s="171"/>
      <c r="I2333" s="172"/>
      <c r="J2333" s="173"/>
      <c r="K2333" s="174"/>
      <c r="L2333" s="175"/>
      <c r="O2333" s="53"/>
      <c r="P2333" s="53"/>
      <c r="Q2333" s="53"/>
      <c r="R2333" s="370"/>
    </row>
    <row r="2334" spans="1:18" ht="40" customHeight="1" x14ac:dyDescent="0.35">
      <c r="A2334" s="281"/>
      <c r="B2334" s="308"/>
      <c r="C2334" s="168"/>
      <c r="D2334" s="301"/>
      <c r="E2334" s="169"/>
      <c r="F2334" s="170"/>
      <c r="G2334" s="362"/>
      <c r="H2334" s="171"/>
      <c r="I2334" s="172"/>
      <c r="J2334" s="173"/>
      <c r="K2334" s="174"/>
      <c r="L2334" s="175"/>
      <c r="O2334" s="53"/>
      <c r="P2334" s="53"/>
      <c r="Q2334" s="53"/>
      <c r="R2334" s="370"/>
    </row>
    <row r="2335" spans="1:18" ht="40" customHeight="1" x14ac:dyDescent="0.35">
      <c r="A2335" s="281"/>
      <c r="B2335" s="308"/>
      <c r="C2335" s="168"/>
      <c r="D2335" s="301"/>
      <c r="E2335" s="169"/>
      <c r="F2335" s="170"/>
      <c r="G2335" s="362"/>
      <c r="H2335" s="171"/>
      <c r="I2335" s="172"/>
      <c r="J2335" s="173"/>
      <c r="K2335" s="174"/>
      <c r="L2335" s="175"/>
      <c r="O2335" s="53"/>
      <c r="P2335" s="53"/>
      <c r="Q2335" s="53"/>
      <c r="R2335" s="370"/>
    </row>
    <row r="2336" spans="1:18" ht="40" customHeight="1" x14ac:dyDescent="0.35">
      <c r="A2336" s="281"/>
      <c r="B2336" s="308"/>
      <c r="C2336" s="168"/>
      <c r="D2336" s="301"/>
      <c r="E2336" s="169"/>
      <c r="F2336" s="170"/>
      <c r="G2336" s="362"/>
      <c r="H2336" s="171"/>
      <c r="I2336" s="172"/>
      <c r="J2336" s="173"/>
      <c r="K2336" s="174"/>
      <c r="L2336" s="175"/>
      <c r="O2336" s="53"/>
      <c r="P2336" s="53"/>
      <c r="Q2336" s="53"/>
      <c r="R2336" s="370"/>
    </row>
    <row r="2337" spans="1:18" ht="40" customHeight="1" x14ac:dyDescent="0.35">
      <c r="A2337" s="281"/>
      <c r="B2337" s="308"/>
      <c r="C2337" s="168"/>
      <c r="D2337" s="301"/>
      <c r="E2337" s="169"/>
      <c r="F2337" s="170"/>
      <c r="G2337" s="362"/>
      <c r="H2337" s="171"/>
      <c r="I2337" s="172"/>
      <c r="J2337" s="173"/>
      <c r="K2337" s="174"/>
      <c r="L2337" s="175"/>
      <c r="O2337" s="53"/>
      <c r="P2337" s="53"/>
      <c r="Q2337" s="53"/>
      <c r="R2337" s="370"/>
    </row>
    <row r="2338" spans="1:18" ht="40" customHeight="1" x14ac:dyDescent="0.35">
      <c r="A2338" s="281"/>
      <c r="B2338" s="308"/>
      <c r="C2338" s="168"/>
      <c r="D2338" s="301"/>
      <c r="E2338" s="169"/>
      <c r="F2338" s="170"/>
      <c r="G2338" s="362"/>
      <c r="H2338" s="171"/>
      <c r="I2338" s="172"/>
      <c r="J2338" s="173"/>
      <c r="K2338" s="174"/>
      <c r="L2338" s="175"/>
      <c r="O2338" s="53"/>
      <c r="P2338" s="53"/>
      <c r="Q2338" s="53"/>
      <c r="R2338" s="370"/>
    </row>
    <row r="2339" spans="1:18" ht="40" customHeight="1" x14ac:dyDescent="0.35">
      <c r="A2339" s="281"/>
      <c r="B2339" s="308"/>
      <c r="C2339" s="168"/>
      <c r="D2339" s="301"/>
      <c r="E2339" s="169"/>
      <c r="F2339" s="170"/>
      <c r="G2339" s="362"/>
      <c r="H2339" s="171"/>
      <c r="I2339" s="172"/>
      <c r="J2339" s="173"/>
      <c r="K2339" s="174"/>
      <c r="L2339" s="175"/>
      <c r="O2339" s="53"/>
      <c r="P2339" s="53"/>
      <c r="Q2339" s="53"/>
      <c r="R2339" s="370"/>
    </row>
    <row r="2340" spans="1:18" ht="40" customHeight="1" x14ac:dyDescent="0.35">
      <c r="A2340" s="281"/>
      <c r="B2340" s="308"/>
      <c r="C2340" s="168"/>
      <c r="D2340" s="301"/>
      <c r="E2340" s="169"/>
      <c r="F2340" s="170"/>
      <c r="G2340" s="362"/>
      <c r="H2340" s="171"/>
      <c r="I2340" s="172"/>
      <c r="J2340" s="173"/>
      <c r="K2340" s="174"/>
      <c r="L2340" s="175"/>
      <c r="O2340" s="53"/>
      <c r="P2340" s="53"/>
      <c r="Q2340" s="53"/>
      <c r="R2340" s="370"/>
    </row>
    <row r="2341" spans="1:18" ht="40" customHeight="1" x14ac:dyDescent="0.35">
      <c r="A2341" s="281"/>
      <c r="B2341" s="308"/>
      <c r="C2341" s="168"/>
      <c r="D2341" s="301"/>
      <c r="E2341" s="169"/>
      <c r="F2341" s="170"/>
      <c r="G2341" s="362"/>
      <c r="H2341" s="171"/>
      <c r="I2341" s="172"/>
      <c r="J2341" s="173"/>
      <c r="K2341" s="174"/>
      <c r="L2341" s="175"/>
      <c r="O2341" s="53"/>
      <c r="P2341" s="53"/>
      <c r="Q2341" s="53"/>
      <c r="R2341" s="370"/>
    </row>
    <row r="2342" spans="1:18" ht="40" customHeight="1" x14ac:dyDescent="0.35">
      <c r="A2342" s="281"/>
      <c r="B2342" s="308"/>
      <c r="C2342" s="168"/>
      <c r="D2342" s="301"/>
      <c r="E2342" s="169"/>
      <c r="F2342" s="170"/>
      <c r="G2342" s="362"/>
      <c r="H2342" s="171"/>
      <c r="I2342" s="172"/>
      <c r="J2342" s="173"/>
      <c r="K2342" s="174"/>
      <c r="L2342" s="175"/>
      <c r="O2342" s="53"/>
      <c r="P2342" s="53"/>
      <c r="Q2342" s="53"/>
      <c r="R2342" s="370"/>
    </row>
    <row r="2343" spans="1:18" ht="40" customHeight="1" x14ac:dyDescent="0.35">
      <c r="A2343" s="281"/>
      <c r="B2343" s="308"/>
      <c r="C2343" s="168"/>
      <c r="D2343" s="301"/>
      <c r="E2343" s="169"/>
      <c r="F2343" s="170"/>
      <c r="G2343" s="362"/>
      <c r="H2343" s="171"/>
      <c r="I2343" s="172"/>
      <c r="J2343" s="173"/>
      <c r="K2343" s="174"/>
      <c r="L2343" s="175"/>
      <c r="O2343" s="53"/>
      <c r="P2343" s="53"/>
      <c r="Q2343" s="53"/>
      <c r="R2343" s="370"/>
    </row>
    <row r="2344" spans="1:18" ht="40" customHeight="1" x14ac:dyDescent="0.35">
      <c r="A2344" s="281"/>
      <c r="B2344" s="308"/>
      <c r="C2344" s="168"/>
      <c r="D2344" s="301"/>
      <c r="E2344" s="169"/>
      <c r="F2344" s="170"/>
      <c r="G2344" s="362"/>
      <c r="H2344" s="171"/>
      <c r="I2344" s="172"/>
      <c r="J2344" s="173"/>
      <c r="K2344" s="174"/>
      <c r="L2344" s="175"/>
      <c r="O2344" s="53"/>
      <c r="P2344" s="53"/>
      <c r="Q2344" s="53"/>
      <c r="R2344" s="370"/>
    </row>
    <row r="2345" spans="1:18" ht="40" customHeight="1" x14ac:dyDescent="0.35">
      <c r="A2345" s="281"/>
      <c r="B2345" s="308"/>
      <c r="C2345" s="168"/>
      <c r="D2345" s="301"/>
      <c r="E2345" s="169"/>
      <c r="F2345" s="170"/>
      <c r="G2345" s="362"/>
      <c r="H2345" s="171"/>
      <c r="I2345" s="172"/>
      <c r="J2345" s="173"/>
      <c r="K2345" s="174"/>
      <c r="L2345" s="175"/>
      <c r="O2345" s="53"/>
      <c r="P2345" s="53"/>
      <c r="Q2345" s="53"/>
      <c r="R2345" s="370"/>
    </row>
    <row r="2346" spans="1:18" ht="40" customHeight="1" x14ac:dyDescent="0.35">
      <c r="A2346" s="281"/>
      <c r="B2346" s="308"/>
      <c r="C2346" s="168"/>
      <c r="D2346" s="301"/>
      <c r="E2346" s="169"/>
      <c r="F2346" s="170"/>
      <c r="G2346" s="362"/>
      <c r="H2346" s="171"/>
      <c r="I2346" s="172"/>
      <c r="J2346" s="173"/>
      <c r="K2346" s="174"/>
      <c r="L2346" s="175"/>
      <c r="O2346" s="53"/>
      <c r="P2346" s="53"/>
      <c r="Q2346" s="53"/>
      <c r="R2346" s="370"/>
    </row>
    <row r="2347" spans="1:18" ht="40" customHeight="1" x14ac:dyDescent="0.35">
      <c r="A2347" s="281"/>
      <c r="B2347" s="308"/>
      <c r="C2347" s="168"/>
      <c r="D2347" s="301"/>
      <c r="E2347" s="169"/>
      <c r="F2347" s="170"/>
      <c r="G2347" s="362"/>
      <c r="H2347" s="171"/>
      <c r="I2347" s="172"/>
      <c r="J2347" s="173"/>
      <c r="K2347" s="174"/>
      <c r="L2347" s="175"/>
      <c r="O2347" s="53"/>
      <c r="P2347" s="53"/>
      <c r="Q2347" s="53"/>
      <c r="R2347" s="370"/>
    </row>
    <row r="2348" spans="1:18" ht="40" customHeight="1" x14ac:dyDescent="0.35">
      <c r="A2348" s="281"/>
      <c r="B2348" s="308"/>
      <c r="C2348" s="168"/>
      <c r="D2348" s="301"/>
      <c r="E2348" s="169"/>
      <c r="F2348" s="170"/>
      <c r="G2348" s="362"/>
      <c r="H2348" s="171"/>
      <c r="I2348" s="172"/>
      <c r="J2348" s="173"/>
      <c r="K2348" s="174"/>
      <c r="L2348" s="175"/>
      <c r="O2348" s="53"/>
      <c r="P2348" s="53"/>
      <c r="Q2348" s="53"/>
      <c r="R2348" s="370"/>
    </row>
    <row r="2349" spans="1:18" ht="40" customHeight="1" x14ac:dyDescent="0.35">
      <c r="A2349" s="281"/>
      <c r="B2349" s="308"/>
      <c r="C2349" s="168"/>
      <c r="D2349" s="301"/>
      <c r="E2349" s="169"/>
      <c r="F2349" s="170"/>
      <c r="G2349" s="362"/>
      <c r="H2349" s="171"/>
      <c r="I2349" s="172"/>
      <c r="J2349" s="173"/>
      <c r="K2349" s="174"/>
      <c r="L2349" s="175"/>
      <c r="O2349" s="53"/>
      <c r="P2349" s="53"/>
      <c r="Q2349" s="53"/>
      <c r="R2349" s="370"/>
    </row>
    <row r="2350" spans="1:18" ht="40" customHeight="1" x14ac:dyDescent="0.35">
      <c r="A2350" s="281"/>
      <c r="B2350" s="308"/>
      <c r="C2350" s="168"/>
      <c r="D2350" s="301"/>
      <c r="E2350" s="169"/>
      <c r="F2350" s="170"/>
      <c r="G2350" s="362"/>
      <c r="H2350" s="171"/>
      <c r="I2350" s="172"/>
      <c r="J2350" s="173"/>
      <c r="K2350" s="174"/>
      <c r="L2350" s="175"/>
      <c r="O2350" s="53"/>
      <c r="P2350" s="53"/>
      <c r="Q2350" s="53"/>
      <c r="R2350" s="370"/>
    </row>
    <row r="2351" spans="1:18" ht="40" customHeight="1" x14ac:dyDescent="0.35">
      <c r="A2351" s="281"/>
      <c r="B2351" s="308"/>
      <c r="C2351" s="168"/>
      <c r="D2351" s="301"/>
      <c r="E2351" s="169"/>
      <c r="F2351" s="170"/>
      <c r="G2351" s="362"/>
      <c r="H2351" s="171"/>
      <c r="I2351" s="172"/>
      <c r="J2351" s="173"/>
      <c r="K2351" s="174"/>
      <c r="L2351" s="175"/>
      <c r="O2351" s="53"/>
      <c r="P2351" s="53"/>
      <c r="Q2351" s="53"/>
      <c r="R2351" s="370"/>
    </row>
    <row r="2352" spans="1:18" ht="40" customHeight="1" x14ac:dyDescent="0.35">
      <c r="A2352" s="281"/>
      <c r="B2352" s="308"/>
      <c r="C2352" s="168"/>
      <c r="D2352" s="301"/>
      <c r="E2352" s="169"/>
      <c r="F2352" s="170"/>
      <c r="G2352" s="362"/>
      <c r="H2352" s="171"/>
      <c r="I2352" s="172"/>
      <c r="J2352" s="173"/>
      <c r="K2352" s="174"/>
      <c r="L2352" s="175"/>
      <c r="O2352" s="53"/>
      <c r="P2352" s="53"/>
      <c r="Q2352" s="53"/>
      <c r="R2352" s="370"/>
    </row>
    <row r="2353" spans="1:18" ht="40" customHeight="1" x14ac:dyDescent="0.35">
      <c r="A2353" s="281"/>
      <c r="B2353" s="308"/>
      <c r="C2353" s="168"/>
      <c r="D2353" s="301"/>
      <c r="E2353" s="169"/>
      <c r="F2353" s="170"/>
      <c r="G2353" s="362"/>
      <c r="H2353" s="171"/>
      <c r="I2353" s="172"/>
      <c r="J2353" s="173"/>
      <c r="K2353" s="174"/>
      <c r="L2353" s="175"/>
      <c r="O2353" s="53"/>
      <c r="P2353" s="53"/>
      <c r="Q2353" s="53"/>
      <c r="R2353" s="370"/>
    </row>
    <row r="2354" spans="1:18" ht="40" customHeight="1" x14ac:dyDescent="0.35">
      <c r="A2354" s="281"/>
      <c r="B2354" s="308"/>
      <c r="C2354" s="168"/>
      <c r="D2354" s="301"/>
      <c r="E2354" s="169"/>
      <c r="F2354" s="170"/>
      <c r="G2354" s="362"/>
      <c r="H2354" s="171"/>
      <c r="I2354" s="172"/>
      <c r="J2354" s="173"/>
      <c r="K2354" s="174"/>
      <c r="L2354" s="175"/>
      <c r="O2354" s="53"/>
      <c r="P2354" s="53"/>
      <c r="Q2354" s="53"/>
      <c r="R2354" s="370"/>
    </row>
    <row r="2355" spans="1:18" ht="40" customHeight="1" x14ac:dyDescent="0.35">
      <c r="A2355" s="281"/>
      <c r="B2355" s="308"/>
      <c r="C2355" s="168"/>
      <c r="D2355" s="301"/>
      <c r="E2355" s="169"/>
      <c r="F2355" s="170"/>
      <c r="G2355" s="362"/>
      <c r="H2355" s="171"/>
      <c r="I2355" s="172"/>
      <c r="J2355" s="173"/>
      <c r="K2355" s="174"/>
      <c r="L2355" s="175"/>
      <c r="O2355" s="53"/>
      <c r="P2355" s="53"/>
      <c r="Q2355" s="53"/>
      <c r="R2355" s="370"/>
    </row>
    <row r="2356" spans="1:18" ht="40" customHeight="1" x14ac:dyDescent="0.35">
      <c r="A2356" s="281"/>
      <c r="B2356" s="308"/>
      <c r="C2356" s="168"/>
      <c r="D2356" s="301"/>
      <c r="E2356" s="169"/>
      <c r="F2356" s="170"/>
      <c r="G2356" s="362"/>
      <c r="H2356" s="171"/>
      <c r="I2356" s="172"/>
      <c r="J2356" s="173"/>
      <c r="K2356" s="174"/>
      <c r="L2356" s="175"/>
      <c r="O2356" s="53"/>
      <c r="P2356" s="53"/>
      <c r="Q2356" s="53"/>
      <c r="R2356" s="370"/>
    </row>
    <row r="2357" spans="1:18" ht="40" customHeight="1" x14ac:dyDescent="0.35">
      <c r="A2357" s="281"/>
      <c r="B2357" s="308"/>
      <c r="C2357" s="168"/>
      <c r="D2357" s="301"/>
      <c r="E2357" s="169"/>
      <c r="F2357" s="170"/>
      <c r="G2357" s="362"/>
      <c r="H2357" s="171"/>
      <c r="I2357" s="172"/>
      <c r="J2357" s="173"/>
      <c r="K2357" s="174"/>
      <c r="L2357" s="175"/>
      <c r="O2357" s="53"/>
      <c r="P2357" s="53"/>
      <c r="Q2357" s="53"/>
      <c r="R2357" s="370"/>
    </row>
    <row r="2358" spans="1:18" ht="40" customHeight="1" x14ac:dyDescent="0.35">
      <c r="A2358" s="281"/>
      <c r="B2358" s="308"/>
      <c r="C2358" s="168"/>
      <c r="D2358" s="301"/>
      <c r="E2358" s="169"/>
      <c r="F2358" s="170"/>
      <c r="G2358" s="362"/>
      <c r="H2358" s="171"/>
      <c r="I2358" s="172"/>
      <c r="J2358" s="173"/>
      <c r="K2358" s="174"/>
      <c r="L2358" s="175"/>
      <c r="O2358" s="53"/>
      <c r="P2358" s="53"/>
      <c r="Q2358" s="53"/>
      <c r="R2358" s="370"/>
    </row>
    <row r="2359" spans="1:18" ht="40" customHeight="1" x14ac:dyDescent="0.35">
      <c r="A2359" s="281"/>
      <c r="B2359" s="308"/>
      <c r="C2359" s="168"/>
      <c r="D2359" s="301"/>
      <c r="E2359" s="169"/>
      <c r="F2359" s="170"/>
      <c r="G2359" s="362"/>
      <c r="H2359" s="171"/>
      <c r="I2359" s="172"/>
      <c r="J2359" s="173"/>
      <c r="K2359" s="174"/>
      <c r="L2359" s="175"/>
      <c r="O2359" s="53"/>
      <c r="P2359" s="53"/>
      <c r="Q2359" s="53"/>
      <c r="R2359" s="370"/>
    </row>
    <row r="2360" spans="1:18" ht="40" customHeight="1" x14ac:dyDescent="0.35">
      <c r="A2360" s="281"/>
      <c r="B2360" s="308"/>
      <c r="C2360" s="168"/>
      <c r="D2360" s="301"/>
      <c r="E2360" s="169"/>
      <c r="F2360" s="170"/>
      <c r="G2360" s="362"/>
      <c r="H2360" s="171"/>
      <c r="I2360" s="172"/>
      <c r="J2360" s="173"/>
      <c r="K2360" s="174"/>
      <c r="L2360" s="175"/>
      <c r="O2360" s="53"/>
      <c r="P2360" s="53"/>
      <c r="Q2360" s="53"/>
      <c r="R2360" s="370"/>
    </row>
    <row r="2361" spans="1:18" ht="40" customHeight="1" x14ac:dyDescent="0.35">
      <c r="A2361" s="281"/>
      <c r="B2361" s="308"/>
      <c r="C2361" s="168"/>
      <c r="D2361" s="301"/>
      <c r="E2361" s="169"/>
      <c r="F2361" s="170"/>
      <c r="G2361" s="362"/>
      <c r="H2361" s="171"/>
      <c r="I2361" s="172"/>
      <c r="J2361" s="173"/>
      <c r="K2361" s="174"/>
      <c r="L2361" s="175"/>
      <c r="O2361" s="53"/>
      <c r="P2361" s="53"/>
      <c r="Q2361" s="53"/>
      <c r="R2361" s="370"/>
    </row>
    <row r="2362" spans="1:18" ht="40" customHeight="1" x14ac:dyDescent="0.35">
      <c r="A2362" s="281"/>
      <c r="B2362" s="308"/>
      <c r="C2362" s="168"/>
      <c r="D2362" s="301"/>
      <c r="E2362" s="169"/>
      <c r="F2362" s="170"/>
      <c r="G2362" s="362"/>
      <c r="H2362" s="171"/>
      <c r="I2362" s="172"/>
      <c r="J2362" s="173"/>
      <c r="K2362" s="174"/>
      <c r="L2362" s="175"/>
      <c r="O2362" s="53"/>
      <c r="P2362" s="53"/>
      <c r="Q2362" s="53"/>
      <c r="R2362" s="370"/>
    </row>
    <row r="2363" spans="1:18" ht="40" customHeight="1" x14ac:dyDescent="0.35">
      <c r="A2363" s="281"/>
      <c r="B2363" s="308"/>
      <c r="C2363" s="168"/>
      <c r="D2363" s="301"/>
      <c r="E2363" s="169"/>
      <c r="F2363" s="170"/>
      <c r="G2363" s="362"/>
      <c r="H2363" s="171"/>
      <c r="I2363" s="172"/>
      <c r="J2363" s="173"/>
      <c r="K2363" s="174"/>
      <c r="L2363" s="175"/>
      <c r="O2363" s="53"/>
      <c r="P2363" s="53"/>
      <c r="Q2363" s="53"/>
      <c r="R2363" s="370"/>
    </row>
    <row r="2364" spans="1:18" ht="40" customHeight="1" x14ac:dyDescent="0.35">
      <c r="A2364" s="281"/>
      <c r="B2364" s="308"/>
      <c r="C2364" s="168"/>
      <c r="D2364" s="301"/>
      <c r="E2364" s="169"/>
      <c r="F2364" s="170"/>
      <c r="G2364" s="362"/>
      <c r="H2364" s="171"/>
      <c r="I2364" s="172"/>
      <c r="J2364" s="173"/>
      <c r="K2364" s="174"/>
      <c r="L2364" s="175"/>
      <c r="O2364" s="53"/>
      <c r="P2364" s="53"/>
      <c r="Q2364" s="53"/>
      <c r="R2364" s="370"/>
    </row>
    <row r="2365" spans="1:18" ht="40" customHeight="1" x14ac:dyDescent="0.35">
      <c r="A2365" s="281"/>
      <c r="B2365" s="308"/>
      <c r="C2365" s="168"/>
      <c r="D2365" s="301"/>
      <c r="E2365" s="169"/>
      <c r="F2365" s="170"/>
      <c r="G2365" s="362"/>
      <c r="H2365" s="171"/>
      <c r="I2365" s="172"/>
      <c r="J2365" s="173"/>
      <c r="K2365" s="174"/>
      <c r="L2365" s="175"/>
      <c r="O2365" s="53"/>
      <c r="P2365" s="53"/>
      <c r="Q2365" s="53"/>
      <c r="R2365" s="370"/>
    </row>
    <row r="2366" spans="1:18" ht="40" customHeight="1" x14ac:dyDescent="0.35">
      <c r="A2366" s="281"/>
      <c r="B2366" s="308"/>
      <c r="C2366" s="168"/>
      <c r="D2366" s="301"/>
      <c r="E2366" s="169"/>
      <c r="F2366" s="170"/>
      <c r="G2366" s="362"/>
      <c r="H2366" s="171"/>
      <c r="I2366" s="172"/>
      <c r="J2366" s="173"/>
      <c r="K2366" s="174"/>
      <c r="L2366" s="175"/>
      <c r="O2366" s="53"/>
      <c r="P2366" s="53"/>
      <c r="Q2366" s="53"/>
      <c r="R2366" s="370"/>
    </row>
    <row r="2367" spans="1:18" ht="40" customHeight="1" x14ac:dyDescent="0.35">
      <c r="A2367" s="281"/>
      <c r="B2367" s="308"/>
      <c r="C2367" s="168"/>
      <c r="D2367" s="301"/>
      <c r="E2367" s="169"/>
      <c r="F2367" s="170"/>
      <c r="G2367" s="362"/>
      <c r="H2367" s="171"/>
      <c r="I2367" s="172"/>
      <c r="J2367" s="173"/>
      <c r="K2367" s="174"/>
      <c r="L2367" s="175"/>
      <c r="O2367" s="53"/>
      <c r="P2367" s="53"/>
      <c r="Q2367" s="53"/>
      <c r="R2367" s="370"/>
    </row>
    <row r="2368" spans="1:18" ht="40" customHeight="1" x14ac:dyDescent="0.35">
      <c r="A2368" s="281"/>
      <c r="B2368" s="308"/>
      <c r="C2368" s="168"/>
      <c r="D2368" s="301"/>
      <c r="E2368" s="169"/>
      <c r="F2368" s="170"/>
      <c r="G2368" s="362"/>
      <c r="H2368" s="171"/>
      <c r="I2368" s="172"/>
      <c r="J2368" s="173"/>
      <c r="K2368" s="174"/>
      <c r="L2368" s="175"/>
      <c r="O2368" s="53"/>
      <c r="P2368" s="53"/>
      <c r="Q2368" s="53"/>
      <c r="R2368" s="370"/>
    </row>
    <row r="2369" spans="1:18" ht="40" customHeight="1" x14ac:dyDescent="0.35">
      <c r="A2369" s="281"/>
      <c r="B2369" s="308"/>
      <c r="C2369" s="168"/>
      <c r="D2369" s="301"/>
      <c r="E2369" s="169"/>
      <c r="F2369" s="170"/>
      <c r="G2369" s="362"/>
      <c r="H2369" s="171"/>
      <c r="I2369" s="172"/>
      <c r="J2369" s="173"/>
      <c r="K2369" s="174"/>
      <c r="L2369" s="175"/>
      <c r="O2369" s="53"/>
      <c r="P2369" s="53"/>
      <c r="Q2369" s="53"/>
      <c r="R2369" s="370"/>
    </row>
    <row r="2370" spans="1:18" ht="40" customHeight="1" x14ac:dyDescent="0.35">
      <c r="A2370" s="281"/>
      <c r="B2370" s="308"/>
      <c r="C2370" s="168"/>
      <c r="D2370" s="301"/>
      <c r="E2370" s="169"/>
      <c r="F2370" s="170"/>
      <c r="G2370" s="362"/>
      <c r="H2370" s="171"/>
      <c r="I2370" s="172"/>
      <c r="J2370" s="173"/>
      <c r="K2370" s="174"/>
      <c r="L2370" s="175"/>
      <c r="O2370" s="53"/>
      <c r="P2370" s="53"/>
      <c r="Q2370" s="53"/>
      <c r="R2370" s="370"/>
    </row>
    <row r="2371" spans="1:18" ht="40" customHeight="1" x14ac:dyDescent="0.35">
      <c r="A2371" s="281"/>
      <c r="B2371" s="308"/>
      <c r="C2371" s="168"/>
      <c r="D2371" s="301"/>
      <c r="E2371" s="169"/>
      <c r="F2371" s="170"/>
      <c r="G2371" s="362"/>
      <c r="H2371" s="171"/>
      <c r="I2371" s="172"/>
      <c r="J2371" s="173"/>
      <c r="K2371" s="174"/>
      <c r="L2371" s="175"/>
      <c r="O2371" s="53"/>
      <c r="P2371" s="53"/>
      <c r="Q2371" s="53"/>
      <c r="R2371" s="370"/>
    </row>
    <row r="2372" spans="1:18" ht="40" customHeight="1" x14ac:dyDescent="0.35">
      <c r="A2372" s="281"/>
      <c r="B2372" s="308"/>
      <c r="C2372" s="168"/>
      <c r="D2372" s="301"/>
      <c r="E2372" s="169"/>
      <c r="F2372" s="170"/>
      <c r="G2372" s="362"/>
      <c r="H2372" s="171"/>
      <c r="I2372" s="172"/>
      <c r="J2372" s="173"/>
      <c r="K2372" s="174"/>
      <c r="L2372" s="175"/>
      <c r="O2372" s="53"/>
      <c r="P2372" s="53"/>
      <c r="Q2372" s="53"/>
      <c r="R2372" s="370"/>
    </row>
    <row r="2373" spans="1:18" ht="40" customHeight="1" x14ac:dyDescent="0.35">
      <c r="A2373" s="281"/>
      <c r="B2373" s="308"/>
      <c r="C2373" s="168"/>
      <c r="D2373" s="301"/>
      <c r="E2373" s="169"/>
      <c r="F2373" s="170"/>
      <c r="G2373" s="362"/>
      <c r="H2373" s="171"/>
      <c r="I2373" s="172"/>
      <c r="J2373" s="173"/>
      <c r="K2373" s="174"/>
      <c r="L2373" s="175"/>
      <c r="O2373" s="53"/>
      <c r="P2373" s="53"/>
      <c r="Q2373" s="53"/>
      <c r="R2373" s="370"/>
    </row>
    <row r="2374" spans="1:18" ht="40" customHeight="1" x14ac:dyDescent="0.35">
      <c r="A2374" s="281"/>
      <c r="B2374" s="308"/>
      <c r="C2374" s="168"/>
      <c r="D2374" s="301"/>
      <c r="E2374" s="169"/>
      <c r="F2374" s="170"/>
      <c r="G2374" s="362"/>
      <c r="H2374" s="171"/>
      <c r="I2374" s="172"/>
      <c r="J2374" s="173"/>
      <c r="K2374" s="174"/>
      <c r="L2374" s="175"/>
      <c r="O2374" s="53"/>
      <c r="P2374" s="53"/>
      <c r="Q2374" s="53"/>
      <c r="R2374" s="370"/>
    </row>
    <row r="2375" spans="1:18" ht="40" customHeight="1" x14ac:dyDescent="0.35">
      <c r="A2375" s="281"/>
      <c r="B2375" s="308"/>
      <c r="C2375" s="168"/>
      <c r="D2375" s="301"/>
      <c r="E2375" s="169"/>
      <c r="F2375" s="170"/>
      <c r="G2375" s="362"/>
      <c r="H2375" s="171"/>
      <c r="I2375" s="172"/>
      <c r="J2375" s="173"/>
      <c r="K2375" s="174"/>
      <c r="L2375" s="175"/>
      <c r="O2375" s="53"/>
      <c r="P2375" s="53"/>
      <c r="Q2375" s="53"/>
      <c r="R2375" s="370"/>
    </row>
    <row r="2376" spans="1:18" ht="40" customHeight="1" x14ac:dyDescent="0.35">
      <c r="A2376" s="281"/>
      <c r="B2376" s="308"/>
      <c r="C2376" s="168"/>
      <c r="D2376" s="301"/>
      <c r="E2376" s="169"/>
      <c r="F2376" s="170"/>
      <c r="G2376" s="362"/>
      <c r="H2376" s="171"/>
      <c r="I2376" s="172"/>
      <c r="J2376" s="173"/>
      <c r="K2376" s="174"/>
      <c r="L2376" s="175"/>
      <c r="O2376" s="53"/>
      <c r="P2376" s="53"/>
      <c r="Q2376" s="53"/>
      <c r="R2376" s="370"/>
    </row>
    <row r="2377" spans="1:18" ht="40" customHeight="1" x14ac:dyDescent="0.35">
      <c r="A2377" s="281"/>
      <c r="B2377" s="308"/>
      <c r="C2377" s="168"/>
      <c r="D2377" s="301"/>
      <c r="E2377" s="169"/>
      <c r="F2377" s="170"/>
      <c r="G2377" s="362"/>
      <c r="H2377" s="171"/>
      <c r="I2377" s="172"/>
      <c r="J2377" s="173"/>
      <c r="K2377" s="174"/>
      <c r="L2377" s="175"/>
      <c r="O2377" s="53"/>
      <c r="P2377" s="53"/>
      <c r="Q2377" s="53"/>
      <c r="R2377" s="370"/>
    </row>
    <row r="2378" spans="1:18" ht="40" customHeight="1" x14ac:dyDescent="0.35">
      <c r="A2378" s="281"/>
      <c r="B2378" s="308"/>
      <c r="C2378" s="168"/>
      <c r="D2378" s="301"/>
      <c r="E2378" s="169"/>
      <c r="F2378" s="170"/>
      <c r="G2378" s="362"/>
      <c r="H2378" s="171"/>
      <c r="I2378" s="172"/>
      <c r="J2378" s="173"/>
      <c r="K2378" s="174"/>
      <c r="L2378" s="175"/>
      <c r="O2378" s="53"/>
      <c r="P2378" s="53"/>
      <c r="Q2378" s="53"/>
      <c r="R2378" s="370"/>
    </row>
    <row r="2379" spans="1:18" ht="40" customHeight="1" x14ac:dyDescent="0.35">
      <c r="A2379" s="281"/>
      <c r="B2379" s="308"/>
      <c r="C2379" s="168"/>
      <c r="D2379" s="301"/>
      <c r="E2379" s="169"/>
      <c r="F2379" s="170"/>
      <c r="G2379" s="362"/>
      <c r="H2379" s="171"/>
      <c r="I2379" s="172"/>
      <c r="J2379" s="173"/>
      <c r="K2379" s="174"/>
      <c r="L2379" s="175"/>
      <c r="O2379" s="53"/>
      <c r="P2379" s="53"/>
      <c r="Q2379" s="53"/>
      <c r="R2379" s="370"/>
    </row>
    <row r="2380" spans="1:18" ht="40" customHeight="1" x14ac:dyDescent="0.35">
      <c r="A2380" s="281"/>
      <c r="B2380" s="308"/>
      <c r="C2380" s="168"/>
      <c r="D2380" s="301"/>
      <c r="E2380" s="169"/>
      <c r="F2380" s="170"/>
      <c r="G2380" s="362"/>
      <c r="H2380" s="171"/>
      <c r="I2380" s="172"/>
      <c r="J2380" s="173"/>
      <c r="K2380" s="174"/>
      <c r="L2380" s="175"/>
      <c r="O2380" s="53"/>
      <c r="P2380" s="53"/>
      <c r="Q2380" s="53"/>
      <c r="R2380" s="370"/>
    </row>
    <row r="2381" spans="1:18" ht="40" customHeight="1" x14ac:dyDescent="0.35">
      <c r="A2381" s="281"/>
      <c r="B2381" s="308"/>
      <c r="C2381" s="168"/>
      <c r="D2381" s="301"/>
      <c r="E2381" s="169"/>
      <c r="F2381" s="170"/>
      <c r="G2381" s="362"/>
      <c r="H2381" s="171"/>
      <c r="I2381" s="172"/>
      <c r="J2381" s="173"/>
      <c r="K2381" s="174"/>
      <c r="L2381" s="175"/>
      <c r="O2381" s="53"/>
      <c r="P2381" s="53"/>
      <c r="Q2381" s="53"/>
      <c r="R2381" s="370"/>
    </row>
    <row r="2382" spans="1:18" ht="40" customHeight="1" x14ac:dyDescent="0.35">
      <c r="A2382" s="281"/>
      <c r="B2382" s="308"/>
      <c r="C2382" s="168"/>
      <c r="D2382" s="301"/>
      <c r="E2382" s="169"/>
      <c r="F2382" s="170"/>
      <c r="G2382" s="362"/>
      <c r="H2382" s="171"/>
      <c r="I2382" s="172"/>
      <c r="J2382" s="173"/>
      <c r="K2382" s="174"/>
      <c r="L2382" s="175"/>
      <c r="O2382" s="53"/>
      <c r="P2382" s="53"/>
      <c r="Q2382" s="53"/>
      <c r="R2382" s="370"/>
    </row>
    <row r="2383" spans="1:18" ht="40" customHeight="1" x14ac:dyDescent="0.35">
      <c r="A2383" s="281"/>
      <c r="B2383" s="308"/>
      <c r="C2383" s="168"/>
      <c r="D2383" s="301"/>
      <c r="E2383" s="169"/>
      <c r="F2383" s="170"/>
      <c r="G2383" s="362"/>
      <c r="H2383" s="171"/>
      <c r="I2383" s="172"/>
      <c r="J2383" s="173"/>
      <c r="K2383" s="174"/>
      <c r="L2383" s="175"/>
      <c r="O2383" s="53"/>
      <c r="P2383" s="53"/>
      <c r="Q2383" s="53"/>
      <c r="R2383" s="370"/>
    </row>
    <row r="2384" spans="1:18" ht="40" customHeight="1" x14ac:dyDescent="0.35">
      <c r="A2384" s="281"/>
      <c r="B2384" s="308"/>
      <c r="C2384" s="168"/>
      <c r="D2384" s="301"/>
      <c r="E2384" s="169"/>
      <c r="F2384" s="170"/>
      <c r="G2384" s="362"/>
      <c r="H2384" s="171"/>
      <c r="I2384" s="172"/>
      <c r="J2384" s="173"/>
      <c r="K2384" s="174"/>
      <c r="L2384" s="175"/>
      <c r="O2384" s="53"/>
      <c r="P2384" s="53"/>
      <c r="Q2384" s="53"/>
      <c r="R2384" s="370"/>
    </row>
    <row r="2385" spans="1:18" ht="40" customHeight="1" x14ac:dyDescent="0.35">
      <c r="A2385" s="281"/>
      <c r="B2385" s="308"/>
      <c r="C2385" s="168"/>
      <c r="D2385" s="301"/>
      <c r="E2385" s="169"/>
      <c r="F2385" s="170"/>
      <c r="G2385" s="362"/>
      <c r="H2385" s="171"/>
      <c r="I2385" s="172"/>
      <c r="J2385" s="173"/>
      <c r="K2385" s="174"/>
      <c r="L2385" s="175"/>
      <c r="O2385" s="53"/>
      <c r="P2385" s="53"/>
      <c r="Q2385" s="53"/>
      <c r="R2385" s="370"/>
    </row>
    <row r="2386" spans="1:18" ht="40" customHeight="1" x14ac:dyDescent="0.35">
      <c r="A2386" s="281"/>
      <c r="B2386" s="308"/>
      <c r="C2386" s="168"/>
      <c r="D2386" s="301"/>
      <c r="E2386" s="169"/>
      <c r="F2386" s="170"/>
      <c r="G2386" s="362"/>
      <c r="H2386" s="171"/>
      <c r="I2386" s="172"/>
      <c r="J2386" s="173"/>
      <c r="K2386" s="174"/>
      <c r="L2386" s="175"/>
      <c r="O2386" s="53"/>
      <c r="P2386" s="53"/>
      <c r="Q2386" s="53"/>
      <c r="R2386" s="370"/>
    </row>
    <row r="2387" spans="1:18" ht="40" customHeight="1" x14ac:dyDescent="0.35">
      <c r="A2387" s="281"/>
      <c r="B2387" s="308"/>
      <c r="C2387" s="168"/>
      <c r="D2387" s="301"/>
      <c r="E2387" s="169"/>
      <c r="F2387" s="170"/>
      <c r="G2387" s="362"/>
      <c r="H2387" s="171"/>
      <c r="I2387" s="172"/>
      <c r="J2387" s="173"/>
      <c r="K2387" s="174"/>
      <c r="L2387" s="175"/>
      <c r="O2387" s="53"/>
      <c r="P2387" s="53"/>
      <c r="Q2387" s="53"/>
      <c r="R2387" s="370"/>
    </row>
    <row r="2388" spans="1:18" ht="40" customHeight="1" x14ac:dyDescent="0.35">
      <c r="A2388" s="281"/>
      <c r="B2388" s="308"/>
      <c r="C2388" s="168"/>
      <c r="D2388" s="301"/>
      <c r="E2388" s="169"/>
      <c r="F2388" s="170"/>
      <c r="G2388" s="362"/>
      <c r="H2388" s="171"/>
      <c r="I2388" s="172"/>
      <c r="J2388" s="173"/>
      <c r="K2388" s="174"/>
      <c r="L2388" s="175"/>
      <c r="O2388" s="53"/>
      <c r="P2388" s="53"/>
      <c r="Q2388" s="53"/>
      <c r="R2388" s="370"/>
    </row>
    <row r="2389" spans="1:18" ht="40" customHeight="1" x14ac:dyDescent="0.35">
      <c r="A2389" s="281"/>
      <c r="B2389" s="308"/>
      <c r="C2389" s="168"/>
      <c r="D2389" s="301"/>
      <c r="E2389" s="169"/>
      <c r="F2389" s="170"/>
      <c r="G2389" s="362"/>
      <c r="H2389" s="171"/>
      <c r="I2389" s="172"/>
      <c r="J2389" s="173"/>
      <c r="K2389" s="174"/>
      <c r="L2389" s="175"/>
      <c r="O2389" s="53"/>
      <c r="P2389" s="53"/>
      <c r="Q2389" s="53"/>
      <c r="R2389" s="370"/>
    </row>
    <row r="2390" spans="1:18" ht="40" customHeight="1" x14ac:dyDescent="0.35">
      <c r="A2390" s="281"/>
      <c r="B2390" s="308"/>
      <c r="C2390" s="168"/>
      <c r="D2390" s="301"/>
      <c r="E2390" s="169"/>
      <c r="F2390" s="170"/>
      <c r="G2390" s="362"/>
      <c r="H2390" s="171"/>
      <c r="I2390" s="172"/>
      <c r="J2390" s="173"/>
      <c r="K2390" s="174"/>
      <c r="L2390" s="175"/>
      <c r="O2390" s="53"/>
      <c r="P2390" s="53"/>
      <c r="Q2390" s="53"/>
      <c r="R2390" s="370"/>
    </row>
    <row r="2391" spans="1:18" ht="40" customHeight="1" x14ac:dyDescent="0.35">
      <c r="A2391" s="281"/>
      <c r="B2391" s="308"/>
      <c r="C2391" s="168"/>
      <c r="D2391" s="301"/>
      <c r="E2391" s="169"/>
      <c r="F2391" s="170"/>
      <c r="G2391" s="362"/>
      <c r="H2391" s="171"/>
      <c r="I2391" s="172"/>
      <c r="J2391" s="173"/>
      <c r="K2391" s="174"/>
      <c r="L2391" s="175"/>
      <c r="O2391" s="53"/>
      <c r="P2391" s="53"/>
      <c r="Q2391" s="53"/>
      <c r="R2391" s="370"/>
    </row>
    <row r="2392" spans="1:18" ht="40" customHeight="1" x14ac:dyDescent="0.35">
      <c r="A2392" s="281"/>
      <c r="B2392" s="308"/>
      <c r="C2392" s="168"/>
      <c r="D2392" s="301"/>
      <c r="E2392" s="169"/>
      <c r="F2392" s="170"/>
      <c r="G2392" s="362"/>
      <c r="H2392" s="171"/>
      <c r="I2392" s="172"/>
      <c r="J2392" s="173"/>
      <c r="K2392" s="174"/>
      <c r="L2392" s="175"/>
      <c r="O2392" s="53"/>
      <c r="P2392" s="53"/>
      <c r="Q2392" s="53"/>
      <c r="R2392" s="370"/>
    </row>
    <row r="2393" spans="1:18" ht="40" customHeight="1" x14ac:dyDescent="0.35">
      <c r="A2393" s="281"/>
      <c r="B2393" s="308"/>
      <c r="C2393" s="168"/>
      <c r="D2393" s="301"/>
      <c r="E2393" s="169"/>
      <c r="F2393" s="170"/>
      <c r="G2393" s="362"/>
      <c r="H2393" s="171"/>
      <c r="I2393" s="172"/>
      <c r="J2393" s="173"/>
      <c r="K2393" s="174"/>
      <c r="L2393" s="175"/>
      <c r="O2393" s="53"/>
      <c r="P2393" s="53"/>
      <c r="Q2393" s="53"/>
      <c r="R2393" s="370"/>
    </row>
    <row r="2394" spans="1:18" ht="40" customHeight="1" x14ac:dyDescent="0.35">
      <c r="A2394" s="281"/>
      <c r="B2394" s="308"/>
      <c r="C2394" s="168"/>
      <c r="D2394" s="301"/>
      <c r="E2394" s="169"/>
      <c r="F2394" s="170"/>
      <c r="G2394" s="362"/>
      <c r="H2394" s="171"/>
      <c r="I2394" s="172"/>
      <c r="J2394" s="173"/>
      <c r="K2394" s="174"/>
      <c r="L2394" s="175"/>
      <c r="O2394" s="53"/>
      <c r="P2394" s="53"/>
      <c r="Q2394" s="53"/>
      <c r="R2394" s="370"/>
    </row>
    <row r="2395" spans="1:18" ht="40" customHeight="1" x14ac:dyDescent="0.35">
      <c r="A2395" s="281"/>
      <c r="B2395" s="308"/>
      <c r="C2395" s="168"/>
      <c r="D2395" s="301"/>
      <c r="E2395" s="169"/>
      <c r="F2395" s="170"/>
      <c r="G2395" s="362"/>
      <c r="H2395" s="171"/>
      <c r="I2395" s="172"/>
      <c r="J2395" s="173"/>
      <c r="K2395" s="174"/>
      <c r="L2395" s="175"/>
      <c r="O2395" s="53"/>
      <c r="P2395" s="53"/>
      <c r="Q2395" s="53"/>
      <c r="R2395" s="370"/>
    </row>
    <row r="2396" spans="1:18" ht="40" customHeight="1" x14ac:dyDescent="0.35">
      <c r="A2396" s="281"/>
      <c r="B2396" s="308"/>
      <c r="C2396" s="168"/>
      <c r="D2396" s="301"/>
      <c r="E2396" s="169"/>
      <c r="F2396" s="170"/>
      <c r="G2396" s="362"/>
      <c r="H2396" s="171"/>
      <c r="I2396" s="172"/>
      <c r="J2396" s="173"/>
      <c r="K2396" s="174"/>
      <c r="L2396" s="175"/>
      <c r="O2396" s="53"/>
      <c r="P2396" s="53"/>
      <c r="Q2396" s="53"/>
      <c r="R2396" s="370"/>
    </row>
    <row r="2397" spans="1:18" ht="40" customHeight="1" x14ac:dyDescent="0.35">
      <c r="A2397" s="281"/>
      <c r="B2397" s="308"/>
      <c r="C2397" s="168"/>
      <c r="D2397" s="301"/>
      <c r="E2397" s="169"/>
      <c r="F2397" s="170"/>
      <c r="G2397" s="362"/>
      <c r="H2397" s="171"/>
      <c r="I2397" s="172"/>
      <c r="J2397" s="173"/>
      <c r="K2397" s="174"/>
      <c r="L2397" s="175"/>
      <c r="O2397" s="53"/>
      <c r="P2397" s="53"/>
      <c r="Q2397" s="53"/>
      <c r="R2397" s="370"/>
    </row>
    <row r="2398" spans="1:18" ht="40" customHeight="1" x14ac:dyDescent="0.35">
      <c r="A2398" s="281"/>
      <c r="B2398" s="308"/>
      <c r="C2398" s="168"/>
      <c r="D2398" s="301"/>
      <c r="E2398" s="169"/>
      <c r="F2398" s="170"/>
      <c r="G2398" s="362"/>
      <c r="H2398" s="171"/>
      <c r="I2398" s="172"/>
      <c r="J2398" s="173"/>
      <c r="K2398" s="174"/>
      <c r="L2398" s="175"/>
      <c r="O2398" s="53"/>
      <c r="P2398" s="53"/>
      <c r="Q2398" s="53"/>
      <c r="R2398" s="370"/>
    </row>
    <row r="2399" spans="1:18" ht="40" customHeight="1" x14ac:dyDescent="0.35">
      <c r="A2399" s="281"/>
      <c r="B2399" s="308"/>
      <c r="C2399" s="168"/>
      <c r="D2399" s="301"/>
      <c r="E2399" s="169"/>
      <c r="F2399" s="170"/>
      <c r="G2399" s="362"/>
      <c r="H2399" s="171"/>
      <c r="I2399" s="172"/>
      <c r="J2399" s="173"/>
      <c r="K2399" s="174"/>
      <c r="L2399" s="175"/>
      <c r="O2399" s="53"/>
      <c r="P2399" s="53"/>
      <c r="Q2399" s="53"/>
      <c r="R2399" s="370"/>
    </row>
    <row r="2400" spans="1:18" ht="40" customHeight="1" x14ac:dyDescent="0.35">
      <c r="A2400" s="281"/>
      <c r="B2400" s="308"/>
      <c r="C2400" s="168"/>
      <c r="D2400" s="301"/>
      <c r="E2400" s="169"/>
      <c r="F2400" s="170"/>
      <c r="G2400" s="362"/>
      <c r="H2400" s="171"/>
      <c r="I2400" s="172"/>
      <c r="J2400" s="173"/>
      <c r="K2400" s="174"/>
      <c r="L2400" s="175"/>
      <c r="O2400" s="53"/>
      <c r="P2400" s="53"/>
      <c r="Q2400" s="53"/>
      <c r="R2400" s="370"/>
    </row>
    <row r="2401" spans="1:18" ht="40" customHeight="1" x14ac:dyDescent="0.35">
      <c r="A2401" s="281"/>
      <c r="B2401" s="308"/>
      <c r="C2401" s="168"/>
      <c r="D2401" s="301"/>
      <c r="E2401" s="169"/>
      <c r="F2401" s="170"/>
      <c r="G2401" s="362"/>
      <c r="H2401" s="171"/>
      <c r="I2401" s="172"/>
      <c r="J2401" s="173"/>
      <c r="K2401" s="174"/>
      <c r="L2401" s="175"/>
      <c r="O2401" s="53"/>
      <c r="P2401" s="53"/>
      <c r="Q2401" s="53"/>
      <c r="R2401" s="370"/>
    </row>
    <row r="2402" spans="1:18" ht="40" customHeight="1" x14ac:dyDescent="0.35">
      <c r="A2402" s="281"/>
      <c r="B2402" s="308"/>
      <c r="C2402" s="168"/>
      <c r="D2402" s="301"/>
      <c r="E2402" s="169"/>
      <c r="F2402" s="170"/>
      <c r="G2402" s="362"/>
      <c r="H2402" s="171"/>
      <c r="I2402" s="172"/>
      <c r="J2402" s="173"/>
      <c r="K2402" s="174"/>
      <c r="L2402" s="175"/>
      <c r="O2402" s="53"/>
      <c r="P2402" s="53"/>
      <c r="Q2402" s="53"/>
      <c r="R2402" s="370"/>
    </row>
    <row r="2403" spans="1:18" ht="40" customHeight="1" x14ac:dyDescent="0.35">
      <c r="A2403" s="281"/>
      <c r="B2403" s="308"/>
      <c r="C2403" s="168"/>
      <c r="D2403" s="301"/>
      <c r="E2403" s="169"/>
      <c r="F2403" s="170"/>
      <c r="G2403" s="362"/>
      <c r="H2403" s="171"/>
      <c r="I2403" s="172"/>
      <c r="J2403" s="173"/>
      <c r="K2403" s="174"/>
      <c r="L2403" s="175"/>
      <c r="O2403" s="53"/>
      <c r="P2403" s="53"/>
      <c r="Q2403" s="53"/>
      <c r="R2403" s="370"/>
    </row>
    <row r="2404" spans="1:18" ht="40" customHeight="1" x14ac:dyDescent="0.35">
      <c r="A2404" s="281"/>
      <c r="B2404" s="308"/>
      <c r="C2404" s="168"/>
      <c r="D2404" s="301"/>
      <c r="E2404" s="169"/>
      <c r="F2404" s="170"/>
      <c r="G2404" s="362"/>
      <c r="H2404" s="171"/>
      <c r="I2404" s="172"/>
      <c r="J2404" s="173"/>
      <c r="K2404" s="174"/>
      <c r="L2404" s="175"/>
      <c r="O2404" s="53"/>
      <c r="P2404" s="53"/>
      <c r="Q2404" s="53"/>
      <c r="R2404" s="370"/>
    </row>
    <row r="2405" spans="1:18" ht="40" customHeight="1" x14ac:dyDescent="0.35">
      <c r="A2405" s="281"/>
      <c r="B2405" s="308"/>
      <c r="C2405" s="168"/>
      <c r="D2405" s="301"/>
      <c r="E2405" s="169"/>
      <c r="F2405" s="170"/>
      <c r="G2405" s="362"/>
      <c r="H2405" s="171"/>
      <c r="I2405" s="172"/>
      <c r="J2405" s="173"/>
      <c r="K2405" s="174"/>
      <c r="L2405" s="175"/>
      <c r="O2405" s="53"/>
      <c r="P2405" s="53"/>
      <c r="Q2405" s="53"/>
      <c r="R2405" s="370"/>
    </row>
    <row r="2406" spans="1:18" ht="40" customHeight="1" x14ac:dyDescent="0.35">
      <c r="A2406" s="281"/>
      <c r="B2406" s="308"/>
      <c r="C2406" s="168"/>
      <c r="D2406" s="301"/>
      <c r="E2406" s="169"/>
      <c r="F2406" s="170"/>
      <c r="G2406" s="362"/>
      <c r="H2406" s="171"/>
      <c r="I2406" s="172"/>
      <c r="J2406" s="173"/>
      <c r="K2406" s="174"/>
      <c r="L2406" s="175"/>
      <c r="O2406" s="53"/>
      <c r="P2406" s="53"/>
      <c r="Q2406" s="53"/>
      <c r="R2406" s="370"/>
    </row>
    <row r="2407" spans="1:18" ht="40" customHeight="1" x14ac:dyDescent="0.35">
      <c r="A2407" s="281"/>
      <c r="B2407" s="308"/>
      <c r="C2407" s="168"/>
      <c r="D2407" s="301"/>
      <c r="E2407" s="169"/>
      <c r="F2407" s="170"/>
      <c r="G2407" s="362"/>
      <c r="H2407" s="171"/>
      <c r="I2407" s="172"/>
      <c r="J2407" s="173"/>
      <c r="K2407" s="174"/>
      <c r="L2407" s="175"/>
      <c r="O2407" s="53"/>
      <c r="P2407" s="53"/>
      <c r="Q2407" s="53"/>
      <c r="R2407" s="370"/>
    </row>
    <row r="2408" spans="1:18" ht="40" customHeight="1" x14ac:dyDescent="0.35">
      <c r="A2408" s="281"/>
      <c r="B2408" s="308"/>
      <c r="C2408" s="168"/>
      <c r="D2408" s="301"/>
      <c r="E2408" s="169"/>
      <c r="F2408" s="170"/>
      <c r="G2408" s="362"/>
      <c r="H2408" s="171"/>
      <c r="I2408" s="172"/>
      <c r="J2408" s="173"/>
      <c r="K2408" s="174"/>
      <c r="L2408" s="175"/>
      <c r="O2408" s="53"/>
      <c r="P2408" s="53"/>
      <c r="Q2408" s="53"/>
      <c r="R2408" s="370"/>
    </row>
    <row r="2409" spans="1:18" ht="40" customHeight="1" x14ac:dyDescent="0.35">
      <c r="A2409" s="281"/>
      <c r="B2409" s="308"/>
      <c r="C2409" s="168"/>
      <c r="D2409" s="301"/>
      <c r="E2409" s="169"/>
      <c r="F2409" s="170"/>
      <c r="G2409" s="362"/>
      <c r="H2409" s="171"/>
      <c r="I2409" s="172"/>
      <c r="J2409" s="173"/>
      <c r="K2409" s="174"/>
      <c r="L2409" s="175"/>
      <c r="O2409" s="53"/>
      <c r="P2409" s="53"/>
      <c r="Q2409" s="53"/>
      <c r="R2409" s="370"/>
    </row>
    <row r="2410" spans="1:18" ht="40" customHeight="1" x14ac:dyDescent="0.35">
      <c r="A2410" s="281"/>
      <c r="B2410" s="308"/>
      <c r="C2410" s="168"/>
      <c r="D2410" s="301"/>
      <c r="E2410" s="169"/>
      <c r="F2410" s="170"/>
      <c r="G2410" s="362"/>
      <c r="H2410" s="171"/>
      <c r="I2410" s="172"/>
      <c r="J2410" s="173"/>
      <c r="K2410" s="174"/>
      <c r="L2410" s="175"/>
      <c r="O2410" s="53"/>
      <c r="P2410" s="53"/>
      <c r="Q2410" s="53"/>
      <c r="R2410" s="370"/>
    </row>
    <row r="2411" spans="1:18" ht="40" customHeight="1" x14ac:dyDescent="0.35">
      <c r="A2411" s="281"/>
      <c r="B2411" s="308"/>
      <c r="C2411" s="168"/>
      <c r="D2411" s="301"/>
      <c r="E2411" s="169"/>
      <c r="F2411" s="170"/>
      <c r="G2411" s="362"/>
      <c r="H2411" s="171"/>
      <c r="I2411" s="172"/>
      <c r="J2411" s="173"/>
      <c r="K2411" s="174"/>
      <c r="L2411" s="175"/>
      <c r="O2411" s="53"/>
      <c r="P2411" s="53"/>
      <c r="Q2411" s="53"/>
      <c r="R2411" s="370"/>
    </row>
    <row r="2412" spans="1:18" ht="40" customHeight="1" x14ac:dyDescent="0.35">
      <c r="A2412" s="281"/>
      <c r="B2412" s="308"/>
      <c r="C2412" s="168"/>
      <c r="D2412" s="301"/>
      <c r="E2412" s="169"/>
      <c r="F2412" s="170"/>
      <c r="G2412" s="362"/>
      <c r="H2412" s="171"/>
      <c r="I2412" s="172"/>
      <c r="J2412" s="173"/>
      <c r="K2412" s="174"/>
      <c r="L2412" s="175"/>
      <c r="O2412" s="53"/>
      <c r="P2412" s="53"/>
      <c r="Q2412" s="53"/>
      <c r="R2412" s="370"/>
    </row>
    <row r="2413" spans="1:18" ht="40" customHeight="1" x14ac:dyDescent="0.35">
      <c r="A2413" s="281"/>
      <c r="B2413" s="308"/>
      <c r="C2413" s="168"/>
      <c r="D2413" s="301"/>
      <c r="E2413" s="169"/>
      <c r="F2413" s="170"/>
      <c r="G2413" s="362"/>
      <c r="H2413" s="171"/>
      <c r="I2413" s="172"/>
      <c r="J2413" s="173"/>
      <c r="K2413" s="174"/>
      <c r="L2413" s="175"/>
      <c r="O2413" s="53"/>
      <c r="P2413" s="53"/>
      <c r="Q2413" s="53"/>
      <c r="R2413" s="370"/>
    </row>
    <row r="2414" spans="1:18" ht="40" customHeight="1" x14ac:dyDescent="0.35">
      <c r="A2414" s="281"/>
      <c r="B2414" s="308"/>
      <c r="C2414" s="168"/>
      <c r="D2414" s="301"/>
      <c r="E2414" s="169"/>
      <c r="F2414" s="170"/>
      <c r="G2414" s="362"/>
      <c r="H2414" s="171"/>
      <c r="I2414" s="172"/>
      <c r="J2414" s="173"/>
      <c r="K2414" s="174"/>
      <c r="L2414" s="175"/>
      <c r="O2414" s="53"/>
      <c r="P2414" s="53"/>
      <c r="Q2414" s="53"/>
      <c r="R2414" s="370"/>
    </row>
    <row r="2415" spans="1:18" ht="40" customHeight="1" x14ac:dyDescent="0.35">
      <c r="A2415" s="281"/>
      <c r="B2415" s="308"/>
      <c r="C2415" s="168"/>
      <c r="D2415" s="301"/>
      <c r="E2415" s="169"/>
      <c r="F2415" s="170"/>
      <c r="G2415" s="362"/>
      <c r="H2415" s="171"/>
      <c r="I2415" s="172"/>
      <c r="J2415" s="173"/>
      <c r="K2415" s="174"/>
      <c r="L2415" s="175"/>
      <c r="O2415" s="53"/>
      <c r="P2415" s="53"/>
      <c r="Q2415" s="53"/>
      <c r="R2415" s="370"/>
    </row>
    <row r="2416" spans="1:18" ht="40" customHeight="1" x14ac:dyDescent="0.35">
      <c r="A2416" s="281"/>
      <c r="B2416" s="308"/>
      <c r="C2416" s="168"/>
      <c r="D2416" s="301"/>
      <c r="E2416" s="169"/>
      <c r="F2416" s="170"/>
      <c r="G2416" s="362"/>
      <c r="H2416" s="171"/>
      <c r="I2416" s="172"/>
      <c r="J2416" s="173"/>
      <c r="K2416" s="174"/>
      <c r="L2416" s="175"/>
      <c r="O2416" s="53"/>
      <c r="P2416" s="53"/>
      <c r="Q2416" s="53"/>
      <c r="R2416" s="370"/>
    </row>
    <row r="2417" spans="1:18" ht="40" customHeight="1" x14ac:dyDescent="0.35">
      <c r="A2417" s="281"/>
      <c r="B2417" s="308"/>
      <c r="C2417" s="168"/>
      <c r="D2417" s="301"/>
      <c r="E2417" s="169"/>
      <c r="F2417" s="170"/>
      <c r="G2417" s="362"/>
      <c r="H2417" s="171"/>
      <c r="I2417" s="172"/>
      <c r="J2417" s="173"/>
      <c r="K2417" s="174"/>
      <c r="L2417" s="175"/>
      <c r="O2417" s="53"/>
      <c r="P2417" s="53"/>
      <c r="Q2417" s="53"/>
      <c r="R2417" s="370"/>
    </row>
    <row r="2418" spans="1:18" ht="40" customHeight="1" x14ac:dyDescent="0.35">
      <c r="A2418" s="281"/>
      <c r="B2418" s="308"/>
      <c r="C2418" s="168"/>
      <c r="D2418" s="301"/>
      <c r="E2418" s="169"/>
      <c r="F2418" s="170"/>
      <c r="G2418" s="362"/>
      <c r="H2418" s="171"/>
      <c r="I2418" s="172"/>
      <c r="J2418" s="173"/>
      <c r="K2418" s="174"/>
      <c r="L2418" s="175"/>
      <c r="O2418" s="53"/>
      <c r="P2418" s="53"/>
      <c r="Q2418" s="53"/>
      <c r="R2418" s="370"/>
    </row>
    <row r="2419" spans="1:18" ht="40" customHeight="1" x14ac:dyDescent="0.35">
      <c r="A2419" s="281"/>
      <c r="B2419" s="308"/>
      <c r="C2419" s="168"/>
      <c r="D2419" s="301"/>
      <c r="E2419" s="169"/>
      <c r="F2419" s="170"/>
      <c r="G2419" s="362"/>
      <c r="H2419" s="171"/>
      <c r="I2419" s="172"/>
      <c r="J2419" s="173"/>
      <c r="K2419" s="174"/>
      <c r="L2419" s="175"/>
      <c r="O2419" s="53"/>
      <c r="P2419" s="53"/>
      <c r="Q2419" s="53"/>
      <c r="R2419" s="370"/>
    </row>
    <row r="2420" spans="1:18" ht="40" customHeight="1" x14ac:dyDescent="0.35">
      <c r="A2420" s="281"/>
      <c r="B2420" s="308"/>
      <c r="C2420" s="168"/>
      <c r="D2420" s="301"/>
      <c r="E2420" s="169"/>
      <c r="F2420" s="170"/>
      <c r="G2420" s="362"/>
      <c r="H2420" s="171"/>
      <c r="I2420" s="172"/>
      <c r="J2420" s="173"/>
      <c r="K2420" s="174"/>
      <c r="L2420" s="175"/>
      <c r="O2420" s="53"/>
      <c r="P2420" s="53"/>
      <c r="Q2420" s="53"/>
      <c r="R2420" s="370"/>
    </row>
    <row r="2421" spans="1:18" ht="40" customHeight="1" x14ac:dyDescent="0.35">
      <c r="A2421" s="281"/>
      <c r="B2421" s="308"/>
      <c r="C2421" s="168"/>
      <c r="D2421" s="301"/>
      <c r="E2421" s="169"/>
      <c r="F2421" s="170"/>
      <c r="G2421" s="362"/>
      <c r="H2421" s="171"/>
      <c r="I2421" s="172"/>
      <c r="J2421" s="173"/>
      <c r="K2421" s="174"/>
      <c r="L2421" s="175"/>
      <c r="O2421" s="53"/>
      <c r="P2421" s="53"/>
      <c r="Q2421" s="53"/>
      <c r="R2421" s="370"/>
    </row>
    <row r="2422" spans="1:18" ht="40" customHeight="1" x14ac:dyDescent="0.35">
      <c r="A2422" s="281"/>
      <c r="B2422" s="308"/>
      <c r="C2422" s="168"/>
      <c r="D2422" s="301"/>
      <c r="E2422" s="169"/>
      <c r="F2422" s="170"/>
      <c r="G2422" s="362"/>
      <c r="H2422" s="171"/>
      <c r="I2422" s="172"/>
      <c r="J2422" s="173"/>
      <c r="K2422" s="174"/>
      <c r="L2422" s="175"/>
      <c r="O2422" s="53"/>
      <c r="P2422" s="53"/>
      <c r="Q2422" s="53"/>
      <c r="R2422" s="370"/>
    </row>
    <row r="2423" spans="1:18" ht="40" customHeight="1" x14ac:dyDescent="0.35">
      <c r="A2423" s="281"/>
      <c r="B2423" s="308"/>
      <c r="C2423" s="168"/>
      <c r="D2423" s="301"/>
      <c r="E2423" s="169"/>
      <c r="F2423" s="170"/>
      <c r="G2423" s="362"/>
      <c r="H2423" s="171"/>
      <c r="I2423" s="172"/>
      <c r="J2423" s="173"/>
      <c r="K2423" s="174"/>
      <c r="L2423" s="175"/>
      <c r="O2423" s="53"/>
      <c r="P2423" s="53"/>
      <c r="Q2423" s="53"/>
      <c r="R2423" s="370"/>
    </row>
    <row r="2424" spans="1:18" ht="40" customHeight="1" x14ac:dyDescent="0.35">
      <c r="A2424" s="281"/>
      <c r="B2424" s="308"/>
      <c r="C2424" s="168"/>
      <c r="D2424" s="301"/>
      <c r="E2424" s="169"/>
      <c r="F2424" s="170"/>
      <c r="G2424" s="362"/>
      <c r="H2424" s="171"/>
      <c r="I2424" s="172"/>
      <c r="J2424" s="173"/>
      <c r="K2424" s="174"/>
      <c r="L2424" s="175"/>
      <c r="O2424" s="53"/>
      <c r="P2424" s="53"/>
      <c r="Q2424" s="53"/>
      <c r="R2424" s="370"/>
    </row>
    <row r="2425" spans="1:18" ht="40" customHeight="1" x14ac:dyDescent="0.35">
      <c r="A2425" s="281"/>
      <c r="B2425" s="308"/>
      <c r="C2425" s="168"/>
      <c r="D2425" s="301"/>
      <c r="E2425" s="169"/>
      <c r="F2425" s="170"/>
      <c r="G2425" s="362"/>
      <c r="H2425" s="171"/>
      <c r="I2425" s="172"/>
      <c r="J2425" s="173"/>
      <c r="K2425" s="174"/>
      <c r="L2425" s="175"/>
      <c r="O2425" s="53"/>
      <c r="P2425" s="53"/>
      <c r="Q2425" s="53"/>
      <c r="R2425" s="370"/>
    </row>
    <row r="2426" spans="1:18" ht="40" customHeight="1" x14ac:dyDescent="0.35">
      <c r="A2426" s="281"/>
      <c r="B2426" s="308"/>
      <c r="C2426" s="168"/>
      <c r="D2426" s="301"/>
      <c r="E2426" s="169"/>
      <c r="F2426" s="170"/>
      <c r="G2426" s="362"/>
      <c r="H2426" s="171"/>
      <c r="I2426" s="172"/>
      <c r="J2426" s="173"/>
      <c r="K2426" s="174"/>
      <c r="L2426" s="175"/>
      <c r="O2426" s="53"/>
      <c r="P2426" s="53"/>
      <c r="Q2426" s="53"/>
      <c r="R2426" s="370"/>
    </row>
    <row r="2427" spans="1:18" ht="40" customHeight="1" x14ac:dyDescent="0.35">
      <c r="A2427" s="281"/>
      <c r="B2427" s="308"/>
      <c r="C2427" s="168"/>
      <c r="D2427" s="301"/>
      <c r="E2427" s="169"/>
      <c r="F2427" s="170"/>
      <c r="G2427" s="362"/>
      <c r="H2427" s="171"/>
      <c r="I2427" s="172"/>
      <c r="J2427" s="173"/>
      <c r="K2427" s="174"/>
      <c r="L2427" s="175"/>
      <c r="O2427" s="53"/>
      <c r="P2427" s="53"/>
      <c r="Q2427" s="53"/>
      <c r="R2427" s="370"/>
    </row>
    <row r="2428" spans="1:18" ht="40" customHeight="1" x14ac:dyDescent="0.35">
      <c r="A2428" s="281"/>
      <c r="B2428" s="308"/>
      <c r="C2428" s="168"/>
      <c r="D2428" s="301"/>
      <c r="E2428" s="169"/>
      <c r="F2428" s="170"/>
      <c r="G2428" s="362"/>
      <c r="H2428" s="171"/>
      <c r="I2428" s="172"/>
      <c r="J2428" s="173"/>
      <c r="K2428" s="174"/>
      <c r="L2428" s="175"/>
      <c r="O2428" s="53"/>
      <c r="P2428" s="53"/>
      <c r="Q2428" s="53"/>
      <c r="R2428" s="370"/>
    </row>
    <row r="2429" spans="1:18" ht="40" customHeight="1" x14ac:dyDescent="0.35">
      <c r="A2429" s="281"/>
      <c r="B2429" s="308"/>
      <c r="C2429" s="168"/>
      <c r="D2429" s="301"/>
      <c r="E2429" s="169"/>
      <c r="F2429" s="170"/>
      <c r="G2429" s="362"/>
      <c r="H2429" s="171"/>
      <c r="I2429" s="172"/>
      <c r="J2429" s="173"/>
      <c r="K2429" s="174"/>
      <c r="L2429" s="175"/>
      <c r="O2429" s="53"/>
      <c r="P2429" s="53"/>
      <c r="Q2429" s="53"/>
      <c r="R2429" s="370"/>
    </row>
    <row r="2430" spans="1:18" ht="40" customHeight="1" x14ac:dyDescent="0.35">
      <c r="A2430" s="281"/>
      <c r="B2430" s="308"/>
      <c r="C2430" s="168"/>
      <c r="D2430" s="301"/>
      <c r="E2430" s="169"/>
      <c r="F2430" s="170"/>
      <c r="G2430" s="362"/>
      <c r="H2430" s="171"/>
      <c r="I2430" s="172"/>
      <c r="J2430" s="173"/>
      <c r="K2430" s="174"/>
      <c r="L2430" s="175"/>
      <c r="O2430" s="53"/>
      <c r="P2430" s="53"/>
      <c r="Q2430" s="53"/>
      <c r="R2430" s="370"/>
    </row>
    <row r="2431" spans="1:18" ht="40" customHeight="1" x14ac:dyDescent="0.35">
      <c r="A2431" s="281"/>
      <c r="B2431" s="308"/>
      <c r="C2431" s="168"/>
      <c r="D2431" s="301"/>
      <c r="E2431" s="169"/>
      <c r="F2431" s="170"/>
      <c r="G2431" s="362"/>
      <c r="H2431" s="171"/>
      <c r="I2431" s="172"/>
      <c r="J2431" s="173"/>
      <c r="K2431" s="174"/>
      <c r="L2431" s="175"/>
      <c r="O2431" s="53"/>
      <c r="P2431" s="53"/>
      <c r="Q2431" s="53"/>
      <c r="R2431" s="370"/>
    </row>
    <row r="2432" spans="1:18" ht="40" customHeight="1" x14ac:dyDescent="0.35">
      <c r="A2432" s="281"/>
      <c r="B2432" s="308"/>
      <c r="C2432" s="168"/>
      <c r="D2432" s="301"/>
      <c r="E2432" s="169"/>
      <c r="F2432" s="170"/>
      <c r="G2432" s="362"/>
      <c r="H2432" s="171"/>
      <c r="I2432" s="172"/>
      <c r="J2432" s="173"/>
      <c r="K2432" s="174"/>
      <c r="L2432" s="175"/>
      <c r="O2432" s="53"/>
      <c r="P2432" s="53"/>
      <c r="Q2432" s="53"/>
      <c r="R2432" s="370"/>
    </row>
    <row r="2433" spans="1:18" ht="40" customHeight="1" x14ac:dyDescent="0.35">
      <c r="A2433" s="281"/>
      <c r="B2433" s="308"/>
      <c r="C2433" s="168"/>
      <c r="D2433" s="301"/>
      <c r="E2433" s="169"/>
      <c r="F2433" s="170"/>
      <c r="G2433" s="362"/>
      <c r="H2433" s="171"/>
      <c r="I2433" s="172"/>
      <c r="J2433" s="173"/>
      <c r="K2433" s="174"/>
      <c r="L2433" s="175"/>
      <c r="O2433" s="53"/>
      <c r="P2433" s="53"/>
      <c r="Q2433" s="53"/>
      <c r="R2433" s="370"/>
    </row>
    <row r="2434" spans="1:18" ht="40" customHeight="1" x14ac:dyDescent="0.35">
      <c r="A2434" s="281"/>
      <c r="B2434" s="308"/>
      <c r="C2434" s="168"/>
      <c r="D2434" s="301"/>
      <c r="E2434" s="169"/>
      <c r="F2434" s="170"/>
      <c r="G2434" s="362"/>
      <c r="H2434" s="171"/>
      <c r="I2434" s="172"/>
      <c r="J2434" s="173"/>
      <c r="K2434" s="174"/>
      <c r="L2434" s="175"/>
      <c r="O2434" s="53"/>
      <c r="P2434" s="53"/>
      <c r="Q2434" s="53"/>
      <c r="R2434" s="370"/>
    </row>
    <row r="2435" spans="1:18" ht="40" customHeight="1" x14ac:dyDescent="0.35">
      <c r="A2435" s="281"/>
      <c r="B2435" s="308"/>
      <c r="C2435" s="168"/>
      <c r="D2435" s="301"/>
      <c r="E2435" s="169"/>
      <c r="F2435" s="170"/>
      <c r="G2435" s="362"/>
      <c r="H2435" s="171"/>
      <c r="I2435" s="172"/>
      <c r="J2435" s="173"/>
      <c r="K2435" s="174"/>
      <c r="L2435" s="175"/>
      <c r="O2435" s="53"/>
      <c r="P2435" s="53"/>
      <c r="Q2435" s="53"/>
      <c r="R2435" s="370"/>
    </row>
    <row r="2436" spans="1:18" ht="40" customHeight="1" x14ac:dyDescent="0.35">
      <c r="A2436" s="281"/>
      <c r="B2436" s="308"/>
      <c r="C2436" s="168"/>
      <c r="D2436" s="301"/>
      <c r="E2436" s="169"/>
      <c r="F2436" s="170"/>
      <c r="G2436" s="362"/>
      <c r="H2436" s="171"/>
      <c r="I2436" s="172"/>
      <c r="J2436" s="173"/>
      <c r="K2436" s="174"/>
      <c r="L2436" s="175"/>
      <c r="O2436" s="53"/>
      <c r="P2436" s="53"/>
      <c r="Q2436" s="53"/>
      <c r="R2436" s="370"/>
    </row>
    <row r="2437" spans="1:18" ht="40" customHeight="1" x14ac:dyDescent="0.35">
      <c r="A2437" s="281"/>
      <c r="B2437" s="308"/>
      <c r="C2437" s="168"/>
      <c r="D2437" s="301"/>
      <c r="E2437" s="169"/>
      <c r="F2437" s="170"/>
      <c r="G2437" s="362"/>
      <c r="H2437" s="171"/>
      <c r="I2437" s="172"/>
      <c r="J2437" s="173"/>
      <c r="K2437" s="174"/>
      <c r="L2437" s="175"/>
      <c r="O2437" s="53"/>
      <c r="P2437" s="53"/>
      <c r="Q2437" s="53"/>
      <c r="R2437" s="370"/>
    </row>
    <row r="2438" spans="1:18" ht="40" customHeight="1" x14ac:dyDescent="0.35">
      <c r="A2438" s="281"/>
      <c r="B2438" s="308"/>
      <c r="C2438" s="168"/>
      <c r="D2438" s="301"/>
      <c r="E2438" s="169"/>
      <c r="F2438" s="170"/>
      <c r="G2438" s="362"/>
      <c r="H2438" s="171"/>
      <c r="I2438" s="172"/>
      <c r="J2438" s="173"/>
      <c r="K2438" s="174"/>
      <c r="L2438" s="175"/>
      <c r="O2438" s="53"/>
      <c r="P2438" s="53"/>
      <c r="Q2438" s="53"/>
      <c r="R2438" s="370"/>
    </row>
    <row r="2439" spans="1:18" ht="40" customHeight="1" x14ac:dyDescent="0.35">
      <c r="A2439" s="281"/>
      <c r="B2439" s="308"/>
      <c r="C2439" s="168"/>
      <c r="D2439" s="301"/>
      <c r="E2439" s="169"/>
      <c r="F2439" s="170"/>
      <c r="G2439" s="362"/>
      <c r="H2439" s="171"/>
      <c r="I2439" s="172"/>
      <c r="J2439" s="173"/>
      <c r="K2439" s="174"/>
      <c r="L2439" s="175"/>
      <c r="O2439" s="53"/>
      <c r="P2439" s="53"/>
      <c r="Q2439" s="53"/>
      <c r="R2439" s="370"/>
    </row>
    <row r="2440" spans="1:18" ht="40" customHeight="1" x14ac:dyDescent="0.35">
      <c r="A2440" s="281"/>
      <c r="B2440" s="308"/>
      <c r="C2440" s="168"/>
      <c r="D2440" s="301"/>
      <c r="E2440" s="169"/>
      <c r="F2440" s="170"/>
      <c r="G2440" s="362"/>
      <c r="H2440" s="171"/>
      <c r="I2440" s="172"/>
      <c r="J2440" s="173"/>
      <c r="K2440" s="174"/>
      <c r="L2440" s="175"/>
      <c r="O2440" s="53"/>
      <c r="P2440" s="53"/>
      <c r="Q2440" s="53"/>
      <c r="R2440" s="370"/>
    </row>
    <row r="2441" spans="1:18" ht="40" customHeight="1" x14ac:dyDescent="0.35">
      <c r="A2441" s="281"/>
      <c r="B2441" s="308"/>
      <c r="C2441" s="168"/>
      <c r="D2441" s="301"/>
      <c r="E2441" s="169"/>
      <c r="F2441" s="170"/>
      <c r="G2441" s="362"/>
      <c r="H2441" s="171"/>
      <c r="I2441" s="172"/>
      <c r="J2441" s="173"/>
      <c r="K2441" s="174"/>
      <c r="L2441" s="175"/>
      <c r="O2441" s="53"/>
      <c r="P2441" s="53"/>
      <c r="Q2441" s="53"/>
      <c r="R2441" s="370"/>
    </row>
    <row r="2442" spans="1:18" ht="40" customHeight="1" x14ac:dyDescent="0.35">
      <c r="A2442" s="281"/>
      <c r="B2442" s="308"/>
      <c r="C2442" s="168"/>
      <c r="D2442" s="301"/>
      <c r="E2442" s="169"/>
      <c r="F2442" s="170"/>
      <c r="G2442" s="362"/>
      <c r="H2442" s="171"/>
      <c r="I2442" s="172"/>
      <c r="J2442" s="173"/>
      <c r="K2442" s="174"/>
      <c r="L2442" s="175"/>
      <c r="O2442" s="53"/>
      <c r="P2442" s="53"/>
      <c r="Q2442" s="53"/>
      <c r="R2442" s="370"/>
    </row>
    <row r="2443" spans="1:18" ht="40" customHeight="1" x14ac:dyDescent="0.35">
      <c r="A2443" s="281"/>
      <c r="B2443" s="308"/>
      <c r="C2443" s="168"/>
      <c r="D2443" s="301"/>
      <c r="E2443" s="169"/>
      <c r="F2443" s="170"/>
      <c r="G2443" s="362"/>
      <c r="H2443" s="171"/>
      <c r="I2443" s="172"/>
      <c r="J2443" s="173"/>
      <c r="K2443" s="174"/>
      <c r="L2443" s="175"/>
      <c r="O2443" s="53"/>
      <c r="P2443" s="53"/>
      <c r="Q2443" s="53"/>
      <c r="R2443" s="370"/>
    </row>
    <row r="2444" spans="1:18" ht="40" customHeight="1" x14ac:dyDescent="0.35">
      <c r="A2444" s="281"/>
      <c r="B2444" s="308"/>
      <c r="C2444" s="168"/>
      <c r="D2444" s="301"/>
      <c r="E2444" s="169"/>
      <c r="F2444" s="170"/>
      <c r="G2444" s="362"/>
      <c r="H2444" s="171"/>
      <c r="I2444" s="172"/>
      <c r="J2444" s="173"/>
      <c r="K2444" s="174"/>
      <c r="L2444" s="175"/>
      <c r="O2444" s="53"/>
      <c r="P2444" s="53"/>
      <c r="Q2444" s="53"/>
      <c r="R2444" s="370"/>
    </row>
    <row r="2445" spans="1:18" ht="40" customHeight="1" x14ac:dyDescent="0.35">
      <c r="A2445" s="281"/>
      <c r="B2445" s="308"/>
      <c r="C2445" s="168"/>
      <c r="D2445" s="301"/>
      <c r="E2445" s="169"/>
      <c r="F2445" s="170"/>
      <c r="G2445" s="362"/>
      <c r="H2445" s="171"/>
      <c r="I2445" s="172"/>
      <c r="J2445" s="173"/>
      <c r="K2445" s="174"/>
      <c r="L2445" s="175"/>
      <c r="O2445" s="53"/>
      <c r="P2445" s="53"/>
      <c r="Q2445" s="53"/>
      <c r="R2445" s="370"/>
    </row>
    <row r="2446" spans="1:18" ht="40" customHeight="1" x14ac:dyDescent="0.35">
      <c r="A2446" s="281"/>
      <c r="B2446" s="308"/>
      <c r="C2446" s="168"/>
      <c r="D2446" s="301"/>
      <c r="E2446" s="169"/>
      <c r="F2446" s="170"/>
      <c r="G2446" s="362"/>
      <c r="H2446" s="171"/>
      <c r="I2446" s="172"/>
      <c r="J2446" s="173"/>
      <c r="K2446" s="174"/>
      <c r="L2446" s="175"/>
      <c r="O2446" s="53"/>
      <c r="P2446" s="53"/>
      <c r="Q2446" s="53"/>
      <c r="R2446" s="370"/>
    </row>
    <row r="2447" spans="1:18" ht="40" customHeight="1" x14ac:dyDescent="0.35">
      <c r="A2447" s="281"/>
      <c r="B2447" s="308"/>
      <c r="C2447" s="168"/>
      <c r="D2447" s="301"/>
      <c r="E2447" s="169"/>
      <c r="F2447" s="170"/>
      <c r="G2447" s="362"/>
      <c r="H2447" s="171"/>
      <c r="I2447" s="172"/>
      <c r="J2447" s="173"/>
      <c r="K2447" s="174"/>
      <c r="L2447" s="175"/>
      <c r="O2447" s="53"/>
      <c r="P2447" s="53"/>
      <c r="Q2447" s="53"/>
      <c r="R2447" s="370"/>
    </row>
    <row r="2448" spans="1:18" ht="40" customHeight="1" x14ac:dyDescent="0.35">
      <c r="A2448" s="281"/>
      <c r="B2448" s="308"/>
      <c r="C2448" s="168"/>
      <c r="D2448" s="301"/>
      <c r="E2448" s="169"/>
      <c r="F2448" s="170"/>
      <c r="G2448" s="362"/>
      <c r="H2448" s="171"/>
      <c r="I2448" s="172"/>
      <c r="J2448" s="173"/>
      <c r="K2448" s="174"/>
      <c r="L2448" s="175"/>
      <c r="O2448" s="53"/>
      <c r="P2448" s="53"/>
      <c r="Q2448" s="53"/>
      <c r="R2448" s="370"/>
    </row>
    <row r="2449" spans="1:18" ht="40" customHeight="1" x14ac:dyDescent="0.35">
      <c r="A2449" s="281"/>
      <c r="B2449" s="308"/>
      <c r="C2449" s="168"/>
      <c r="D2449" s="301"/>
      <c r="E2449" s="169"/>
      <c r="F2449" s="170"/>
      <c r="G2449" s="362"/>
      <c r="H2449" s="171"/>
      <c r="I2449" s="172"/>
      <c r="J2449" s="173"/>
      <c r="K2449" s="174"/>
      <c r="L2449" s="175"/>
      <c r="O2449" s="53"/>
      <c r="P2449" s="53"/>
      <c r="Q2449" s="53"/>
      <c r="R2449" s="370"/>
    </row>
    <row r="2450" spans="1:18" ht="40" customHeight="1" x14ac:dyDescent="0.35">
      <c r="A2450" s="281"/>
      <c r="B2450" s="308"/>
      <c r="C2450" s="168"/>
      <c r="D2450" s="301"/>
      <c r="E2450" s="169"/>
      <c r="F2450" s="170"/>
      <c r="G2450" s="362"/>
      <c r="H2450" s="171"/>
      <c r="I2450" s="172"/>
      <c r="J2450" s="173"/>
      <c r="K2450" s="174"/>
      <c r="L2450" s="175"/>
      <c r="O2450" s="53"/>
      <c r="P2450" s="53"/>
      <c r="Q2450" s="53"/>
      <c r="R2450" s="370"/>
    </row>
    <row r="2451" spans="1:18" ht="40" customHeight="1" x14ac:dyDescent="0.35">
      <c r="A2451" s="281"/>
      <c r="B2451" s="308"/>
      <c r="C2451" s="168"/>
      <c r="D2451" s="301"/>
      <c r="E2451" s="169"/>
      <c r="F2451" s="170"/>
      <c r="G2451" s="362"/>
      <c r="H2451" s="171"/>
      <c r="I2451" s="172"/>
      <c r="J2451" s="173"/>
      <c r="K2451" s="174"/>
      <c r="L2451" s="175"/>
      <c r="O2451" s="53"/>
      <c r="P2451" s="53"/>
      <c r="Q2451" s="53"/>
      <c r="R2451" s="370"/>
    </row>
    <row r="2452" spans="1:18" ht="40" customHeight="1" x14ac:dyDescent="0.35">
      <c r="A2452" s="281"/>
      <c r="B2452" s="308"/>
      <c r="C2452" s="168"/>
      <c r="D2452" s="301"/>
      <c r="E2452" s="169"/>
      <c r="F2452" s="170"/>
      <c r="G2452" s="362"/>
      <c r="H2452" s="171"/>
      <c r="I2452" s="172"/>
      <c r="J2452" s="173"/>
      <c r="K2452" s="174"/>
      <c r="L2452" s="175"/>
      <c r="O2452" s="53"/>
      <c r="P2452" s="53"/>
      <c r="Q2452" s="53"/>
      <c r="R2452" s="370"/>
    </row>
    <row r="2453" spans="1:18" ht="40" customHeight="1" x14ac:dyDescent="0.35">
      <c r="A2453" s="281"/>
      <c r="B2453" s="308"/>
      <c r="C2453" s="168"/>
      <c r="D2453" s="301"/>
      <c r="E2453" s="169"/>
      <c r="F2453" s="170"/>
      <c r="G2453" s="362"/>
      <c r="H2453" s="171"/>
      <c r="I2453" s="172"/>
      <c r="J2453" s="173"/>
      <c r="K2453" s="174"/>
      <c r="L2453" s="175"/>
      <c r="O2453" s="53"/>
      <c r="P2453" s="53"/>
      <c r="Q2453" s="53"/>
      <c r="R2453" s="370"/>
    </row>
    <row r="2454" spans="1:18" ht="40" customHeight="1" x14ac:dyDescent="0.35">
      <c r="A2454" s="281"/>
      <c r="B2454" s="308"/>
      <c r="C2454" s="168"/>
      <c r="D2454" s="301"/>
      <c r="E2454" s="169"/>
      <c r="F2454" s="170"/>
      <c r="G2454" s="362"/>
      <c r="H2454" s="171"/>
      <c r="I2454" s="172"/>
      <c r="J2454" s="173"/>
      <c r="K2454" s="174"/>
      <c r="L2454" s="175"/>
      <c r="O2454" s="53"/>
      <c r="P2454" s="53"/>
      <c r="Q2454" s="53"/>
      <c r="R2454" s="370"/>
    </row>
    <row r="2455" spans="1:18" ht="40" customHeight="1" x14ac:dyDescent="0.35">
      <c r="A2455" s="281"/>
      <c r="B2455" s="308"/>
      <c r="C2455" s="168"/>
      <c r="D2455" s="301"/>
      <c r="E2455" s="169"/>
      <c r="F2455" s="170"/>
      <c r="G2455" s="362"/>
      <c r="H2455" s="171"/>
      <c r="I2455" s="172"/>
      <c r="J2455" s="173"/>
      <c r="K2455" s="174"/>
      <c r="L2455" s="175"/>
      <c r="O2455" s="53"/>
      <c r="P2455" s="53"/>
      <c r="Q2455" s="53"/>
      <c r="R2455" s="370"/>
    </row>
    <row r="2456" spans="1:18" ht="40" customHeight="1" x14ac:dyDescent="0.35">
      <c r="A2456" s="281"/>
      <c r="B2456" s="308"/>
      <c r="C2456" s="168"/>
      <c r="D2456" s="301"/>
      <c r="E2456" s="169"/>
      <c r="F2456" s="170"/>
      <c r="G2456" s="362"/>
      <c r="H2456" s="171"/>
      <c r="I2456" s="172"/>
      <c r="J2456" s="173"/>
      <c r="K2456" s="174"/>
      <c r="L2456" s="175"/>
      <c r="O2456" s="53"/>
      <c r="P2456" s="53"/>
      <c r="Q2456" s="53"/>
      <c r="R2456" s="370"/>
    </row>
    <row r="2457" spans="1:18" ht="40" customHeight="1" x14ac:dyDescent="0.35">
      <c r="A2457" s="281"/>
      <c r="B2457" s="308"/>
      <c r="C2457" s="168"/>
      <c r="D2457" s="301"/>
      <c r="E2457" s="169"/>
      <c r="F2457" s="170"/>
      <c r="G2457" s="362"/>
      <c r="H2457" s="171"/>
      <c r="I2457" s="172"/>
      <c r="J2457" s="173"/>
      <c r="K2457" s="174"/>
      <c r="L2457" s="175"/>
      <c r="O2457" s="53"/>
      <c r="P2457" s="53"/>
      <c r="Q2457" s="53"/>
      <c r="R2457" s="370"/>
    </row>
    <row r="2458" spans="1:18" ht="40" customHeight="1" x14ac:dyDescent="0.35">
      <c r="A2458" s="281"/>
      <c r="B2458" s="308"/>
      <c r="C2458" s="168"/>
      <c r="D2458" s="301"/>
      <c r="E2458" s="169"/>
      <c r="F2458" s="170"/>
      <c r="G2458" s="362"/>
      <c r="H2458" s="171"/>
      <c r="I2458" s="172"/>
      <c r="J2458" s="173"/>
      <c r="K2458" s="174"/>
      <c r="L2458" s="175"/>
      <c r="O2458" s="53"/>
      <c r="P2458" s="53"/>
      <c r="Q2458" s="53"/>
      <c r="R2458" s="370"/>
    </row>
    <row r="2459" spans="1:18" ht="40" customHeight="1" x14ac:dyDescent="0.35">
      <c r="A2459" s="281"/>
      <c r="B2459" s="308"/>
      <c r="C2459" s="168"/>
      <c r="D2459" s="301"/>
      <c r="E2459" s="169"/>
      <c r="F2459" s="170"/>
      <c r="G2459" s="362"/>
      <c r="H2459" s="171"/>
      <c r="I2459" s="172"/>
      <c r="J2459" s="173"/>
      <c r="K2459" s="174"/>
      <c r="L2459" s="175"/>
      <c r="O2459" s="53"/>
      <c r="P2459" s="53"/>
      <c r="Q2459" s="53"/>
      <c r="R2459" s="370"/>
    </row>
    <row r="2460" spans="1:18" ht="40" customHeight="1" x14ac:dyDescent="0.35">
      <c r="A2460" s="281"/>
      <c r="B2460" s="308"/>
      <c r="C2460" s="168"/>
      <c r="D2460" s="301"/>
      <c r="E2460" s="169"/>
      <c r="F2460" s="170"/>
      <c r="G2460" s="362"/>
      <c r="H2460" s="171"/>
      <c r="I2460" s="172"/>
      <c r="J2460" s="173"/>
      <c r="K2460" s="174"/>
      <c r="L2460" s="175"/>
      <c r="O2460" s="53"/>
      <c r="P2460" s="53"/>
      <c r="Q2460" s="53"/>
      <c r="R2460" s="370"/>
    </row>
    <row r="2461" spans="1:18" ht="40" customHeight="1" x14ac:dyDescent="0.35">
      <c r="A2461" s="281"/>
      <c r="B2461" s="308"/>
      <c r="C2461" s="168"/>
      <c r="D2461" s="301"/>
      <c r="E2461" s="169"/>
      <c r="F2461" s="170"/>
      <c r="G2461" s="362"/>
      <c r="H2461" s="171"/>
      <c r="I2461" s="172"/>
      <c r="J2461" s="173"/>
      <c r="K2461" s="174"/>
      <c r="L2461" s="175"/>
      <c r="O2461" s="53"/>
      <c r="P2461" s="53"/>
      <c r="Q2461" s="53"/>
      <c r="R2461" s="370"/>
    </row>
    <row r="2462" spans="1:18" ht="40" customHeight="1" x14ac:dyDescent="0.35">
      <c r="A2462" s="281"/>
      <c r="B2462" s="308"/>
      <c r="C2462" s="168"/>
      <c r="D2462" s="301"/>
      <c r="E2462" s="169"/>
      <c r="F2462" s="170"/>
      <c r="G2462" s="362"/>
      <c r="H2462" s="171"/>
      <c r="I2462" s="172"/>
      <c r="J2462" s="173"/>
      <c r="K2462" s="174"/>
      <c r="L2462" s="175"/>
      <c r="O2462" s="53"/>
      <c r="P2462" s="53"/>
      <c r="Q2462" s="53"/>
      <c r="R2462" s="370"/>
    </row>
    <row r="2463" spans="1:18" ht="40" customHeight="1" x14ac:dyDescent="0.35">
      <c r="A2463" s="281"/>
      <c r="B2463" s="308"/>
      <c r="C2463" s="168"/>
      <c r="D2463" s="301"/>
      <c r="E2463" s="169"/>
      <c r="F2463" s="170"/>
      <c r="G2463" s="362"/>
      <c r="H2463" s="171"/>
      <c r="I2463" s="172"/>
      <c r="J2463" s="173"/>
      <c r="K2463" s="174"/>
      <c r="L2463" s="175"/>
      <c r="O2463" s="53"/>
      <c r="P2463" s="53"/>
      <c r="Q2463" s="53"/>
      <c r="R2463" s="370"/>
    </row>
    <row r="2464" spans="1:18" ht="40" customHeight="1" x14ac:dyDescent="0.35">
      <c r="A2464" s="281"/>
      <c r="B2464" s="308"/>
      <c r="C2464" s="168"/>
      <c r="D2464" s="301"/>
      <c r="E2464" s="169"/>
      <c r="F2464" s="170"/>
      <c r="G2464" s="362"/>
      <c r="H2464" s="171"/>
      <c r="I2464" s="172"/>
      <c r="J2464" s="173"/>
      <c r="K2464" s="174"/>
      <c r="L2464" s="175"/>
      <c r="O2464" s="53"/>
      <c r="P2464" s="53"/>
      <c r="Q2464" s="53"/>
      <c r="R2464" s="370"/>
    </row>
    <row r="2465" spans="1:18" ht="40" customHeight="1" x14ac:dyDescent="0.35">
      <c r="A2465" s="281"/>
      <c r="B2465" s="308"/>
      <c r="C2465" s="168"/>
      <c r="D2465" s="301"/>
      <c r="E2465" s="169"/>
      <c r="F2465" s="170"/>
      <c r="G2465" s="362"/>
      <c r="H2465" s="171"/>
      <c r="I2465" s="172"/>
      <c r="J2465" s="173"/>
      <c r="K2465" s="174"/>
      <c r="L2465" s="175"/>
      <c r="O2465" s="53"/>
      <c r="P2465" s="53"/>
      <c r="Q2465" s="53"/>
      <c r="R2465" s="370"/>
    </row>
    <row r="2466" spans="1:18" ht="40" customHeight="1" x14ac:dyDescent="0.35">
      <c r="A2466" s="281"/>
      <c r="B2466" s="308"/>
      <c r="C2466" s="168"/>
      <c r="D2466" s="301"/>
      <c r="E2466" s="169"/>
      <c r="F2466" s="170"/>
      <c r="G2466" s="362"/>
      <c r="H2466" s="171"/>
      <c r="I2466" s="172"/>
      <c r="J2466" s="173"/>
      <c r="K2466" s="174"/>
      <c r="L2466" s="175"/>
      <c r="O2466" s="53"/>
      <c r="P2466" s="53"/>
      <c r="Q2466" s="53"/>
      <c r="R2466" s="370"/>
    </row>
    <row r="2467" spans="1:18" ht="40" customHeight="1" x14ac:dyDescent="0.35">
      <c r="A2467" s="281"/>
      <c r="B2467" s="308"/>
      <c r="C2467" s="168"/>
      <c r="D2467" s="301"/>
      <c r="E2467" s="169"/>
      <c r="F2467" s="170"/>
      <c r="G2467" s="362"/>
      <c r="H2467" s="171"/>
      <c r="I2467" s="172"/>
      <c r="J2467" s="173"/>
      <c r="K2467" s="174"/>
      <c r="L2467" s="175"/>
      <c r="O2467" s="53"/>
      <c r="P2467" s="53"/>
      <c r="Q2467" s="53"/>
      <c r="R2467" s="370"/>
    </row>
    <row r="2468" spans="1:18" ht="40" customHeight="1" x14ac:dyDescent="0.35">
      <c r="A2468" s="281"/>
      <c r="B2468" s="308"/>
      <c r="C2468" s="168"/>
      <c r="D2468" s="301"/>
      <c r="E2468" s="169"/>
      <c r="F2468" s="170"/>
      <c r="G2468" s="362"/>
      <c r="H2468" s="171"/>
      <c r="I2468" s="172"/>
      <c r="J2468" s="173"/>
      <c r="K2468" s="174"/>
      <c r="L2468" s="175"/>
      <c r="O2468" s="53"/>
      <c r="P2468" s="53"/>
      <c r="Q2468" s="53"/>
      <c r="R2468" s="370"/>
    </row>
    <row r="2469" spans="1:18" ht="40" customHeight="1" x14ac:dyDescent="0.35">
      <c r="A2469" s="281"/>
      <c r="B2469" s="308"/>
      <c r="C2469" s="168"/>
      <c r="D2469" s="301"/>
      <c r="E2469" s="169"/>
      <c r="F2469" s="170"/>
      <c r="G2469" s="362"/>
      <c r="H2469" s="171"/>
      <c r="I2469" s="172"/>
      <c r="J2469" s="173"/>
      <c r="K2469" s="174"/>
      <c r="L2469" s="175"/>
      <c r="O2469" s="53"/>
      <c r="P2469" s="53"/>
      <c r="Q2469" s="53"/>
      <c r="R2469" s="370"/>
    </row>
    <row r="2470" spans="1:18" ht="40" customHeight="1" x14ac:dyDescent="0.35">
      <c r="A2470" s="281"/>
      <c r="B2470" s="308"/>
      <c r="C2470" s="168"/>
      <c r="D2470" s="301"/>
      <c r="E2470" s="169"/>
      <c r="F2470" s="170"/>
      <c r="G2470" s="362"/>
      <c r="H2470" s="171"/>
      <c r="I2470" s="172"/>
      <c r="J2470" s="173"/>
      <c r="K2470" s="174"/>
      <c r="L2470" s="175"/>
      <c r="O2470" s="53"/>
      <c r="P2470" s="53"/>
      <c r="Q2470" s="53"/>
      <c r="R2470" s="370"/>
    </row>
    <row r="2471" spans="1:18" ht="40" customHeight="1" x14ac:dyDescent="0.35">
      <c r="A2471" s="281"/>
      <c r="B2471" s="308"/>
      <c r="C2471" s="168"/>
      <c r="D2471" s="301"/>
      <c r="E2471" s="169"/>
      <c r="F2471" s="170"/>
      <c r="G2471" s="362"/>
      <c r="H2471" s="171"/>
      <c r="I2471" s="172"/>
      <c r="J2471" s="173"/>
      <c r="K2471" s="174"/>
      <c r="L2471" s="175"/>
      <c r="O2471" s="53"/>
      <c r="P2471" s="53"/>
      <c r="Q2471" s="53"/>
      <c r="R2471" s="370"/>
    </row>
    <row r="2472" spans="1:18" ht="40" customHeight="1" x14ac:dyDescent="0.35">
      <c r="A2472" s="281"/>
      <c r="B2472" s="308"/>
      <c r="C2472" s="168"/>
      <c r="D2472" s="301"/>
      <c r="E2472" s="169"/>
      <c r="F2472" s="170"/>
      <c r="G2472" s="362"/>
      <c r="H2472" s="171"/>
      <c r="I2472" s="172"/>
      <c r="J2472" s="173"/>
      <c r="K2472" s="174"/>
      <c r="L2472" s="175"/>
      <c r="O2472" s="53"/>
      <c r="P2472" s="53"/>
      <c r="Q2472" s="53"/>
      <c r="R2472" s="370"/>
    </row>
    <row r="2473" spans="1:18" ht="40" customHeight="1" x14ac:dyDescent="0.35">
      <c r="A2473" s="281"/>
      <c r="B2473" s="308"/>
      <c r="C2473" s="168"/>
      <c r="D2473" s="301"/>
      <c r="E2473" s="169"/>
      <c r="F2473" s="170"/>
      <c r="G2473" s="362"/>
      <c r="H2473" s="171"/>
      <c r="I2473" s="172"/>
      <c r="J2473" s="173"/>
      <c r="K2473" s="174"/>
      <c r="L2473" s="175"/>
      <c r="O2473" s="53"/>
      <c r="P2473" s="53"/>
      <c r="Q2473" s="53"/>
      <c r="R2473" s="370"/>
    </row>
    <row r="2474" spans="1:18" ht="40" customHeight="1" x14ac:dyDescent="0.35">
      <c r="A2474" s="281"/>
      <c r="B2474" s="308"/>
      <c r="C2474" s="168"/>
      <c r="D2474" s="301"/>
      <c r="E2474" s="169"/>
      <c r="F2474" s="170"/>
      <c r="G2474" s="362"/>
      <c r="H2474" s="171"/>
      <c r="I2474" s="172"/>
      <c r="J2474" s="173"/>
      <c r="K2474" s="174"/>
      <c r="L2474" s="175"/>
      <c r="O2474" s="53"/>
      <c r="P2474" s="53"/>
      <c r="Q2474" s="53"/>
      <c r="R2474" s="370"/>
    </row>
    <row r="2475" spans="1:18" ht="40" customHeight="1" x14ac:dyDescent="0.35">
      <c r="A2475" s="281"/>
      <c r="B2475" s="308"/>
      <c r="C2475" s="168"/>
      <c r="D2475" s="301"/>
      <c r="E2475" s="169"/>
      <c r="F2475" s="170"/>
      <c r="G2475" s="362"/>
      <c r="H2475" s="171"/>
      <c r="I2475" s="172"/>
      <c r="J2475" s="173"/>
      <c r="K2475" s="174"/>
      <c r="L2475" s="175"/>
      <c r="O2475" s="53"/>
      <c r="P2475" s="53"/>
      <c r="Q2475" s="53"/>
      <c r="R2475" s="370"/>
    </row>
    <row r="2476" spans="1:18" ht="40" customHeight="1" x14ac:dyDescent="0.35">
      <c r="A2476" s="281"/>
      <c r="B2476" s="308"/>
      <c r="C2476" s="168"/>
      <c r="D2476" s="301"/>
      <c r="E2476" s="169"/>
      <c r="F2476" s="170"/>
      <c r="G2476" s="362"/>
      <c r="H2476" s="171"/>
      <c r="I2476" s="172"/>
      <c r="J2476" s="173"/>
      <c r="K2476" s="174"/>
      <c r="L2476" s="175"/>
      <c r="O2476" s="53"/>
      <c r="P2476" s="53"/>
      <c r="Q2476" s="53"/>
      <c r="R2476" s="370"/>
    </row>
    <row r="2477" spans="1:18" ht="40" customHeight="1" x14ac:dyDescent="0.35">
      <c r="A2477" s="281"/>
      <c r="B2477" s="308"/>
      <c r="C2477" s="168"/>
      <c r="D2477" s="301"/>
      <c r="E2477" s="169"/>
      <c r="F2477" s="170"/>
      <c r="G2477" s="362"/>
      <c r="H2477" s="171"/>
      <c r="I2477" s="172"/>
      <c r="J2477" s="173"/>
      <c r="K2477" s="174"/>
      <c r="L2477" s="175"/>
      <c r="O2477" s="53"/>
      <c r="P2477" s="53"/>
      <c r="Q2477" s="53"/>
      <c r="R2477" s="370"/>
    </row>
    <row r="2478" spans="1:18" ht="40" customHeight="1" x14ac:dyDescent="0.35">
      <c r="A2478" s="281"/>
      <c r="B2478" s="308"/>
      <c r="C2478" s="168"/>
      <c r="D2478" s="301"/>
      <c r="E2478" s="169"/>
      <c r="F2478" s="170"/>
      <c r="G2478" s="362"/>
      <c r="H2478" s="171"/>
      <c r="I2478" s="172"/>
      <c r="J2478" s="173"/>
      <c r="K2478" s="174"/>
      <c r="L2478" s="175"/>
      <c r="O2478" s="53"/>
      <c r="P2478" s="53"/>
      <c r="Q2478" s="53"/>
      <c r="R2478" s="370"/>
    </row>
    <row r="2479" spans="1:18" ht="40" customHeight="1" x14ac:dyDescent="0.35">
      <c r="A2479" s="281"/>
      <c r="B2479" s="308"/>
      <c r="C2479" s="168"/>
      <c r="D2479" s="301"/>
      <c r="E2479" s="169"/>
      <c r="F2479" s="170"/>
      <c r="G2479" s="362"/>
      <c r="H2479" s="171"/>
      <c r="I2479" s="172"/>
      <c r="J2479" s="173"/>
      <c r="K2479" s="174"/>
      <c r="L2479" s="175"/>
      <c r="O2479" s="53"/>
      <c r="P2479" s="53"/>
      <c r="Q2479" s="53"/>
      <c r="R2479" s="370"/>
    </row>
    <row r="2480" spans="1:18" ht="40" customHeight="1" x14ac:dyDescent="0.35">
      <c r="A2480" s="281"/>
      <c r="B2480" s="308"/>
      <c r="C2480" s="168"/>
      <c r="D2480" s="301"/>
      <c r="E2480" s="169"/>
      <c r="F2480" s="170"/>
      <c r="G2480" s="362"/>
      <c r="H2480" s="171"/>
      <c r="I2480" s="172"/>
      <c r="J2480" s="173"/>
      <c r="K2480" s="174"/>
      <c r="L2480" s="175"/>
      <c r="O2480" s="53"/>
      <c r="P2480" s="53"/>
      <c r="Q2480" s="53"/>
      <c r="R2480" s="370"/>
    </row>
    <row r="2481" spans="1:18" ht="40" customHeight="1" x14ac:dyDescent="0.35">
      <c r="A2481" s="281"/>
      <c r="B2481" s="308"/>
      <c r="C2481" s="168"/>
      <c r="D2481" s="301"/>
      <c r="E2481" s="169"/>
      <c r="F2481" s="170"/>
      <c r="G2481" s="362"/>
      <c r="H2481" s="171"/>
      <c r="I2481" s="172"/>
      <c r="J2481" s="173"/>
      <c r="K2481" s="174"/>
      <c r="L2481" s="175"/>
      <c r="O2481" s="53"/>
      <c r="P2481" s="53"/>
      <c r="Q2481" s="53"/>
      <c r="R2481" s="370"/>
    </row>
    <row r="2482" spans="1:18" ht="40" customHeight="1" x14ac:dyDescent="0.35">
      <c r="A2482" s="281"/>
      <c r="B2482" s="308"/>
      <c r="C2482" s="168"/>
      <c r="D2482" s="301"/>
      <c r="E2482" s="169"/>
      <c r="F2482" s="170"/>
      <c r="G2482" s="362"/>
      <c r="H2482" s="171"/>
      <c r="I2482" s="172"/>
      <c r="J2482" s="173"/>
      <c r="K2482" s="174"/>
      <c r="L2482" s="175"/>
      <c r="O2482" s="53"/>
      <c r="P2482" s="53"/>
      <c r="Q2482" s="53"/>
      <c r="R2482" s="370"/>
    </row>
    <row r="2483" spans="1:18" ht="40" customHeight="1" x14ac:dyDescent="0.35">
      <c r="A2483" s="281"/>
      <c r="B2483" s="308"/>
      <c r="C2483" s="168"/>
      <c r="D2483" s="301"/>
      <c r="E2483" s="169"/>
      <c r="F2483" s="170"/>
      <c r="G2483" s="362"/>
      <c r="H2483" s="171"/>
      <c r="I2483" s="172"/>
      <c r="J2483" s="173"/>
      <c r="K2483" s="174"/>
      <c r="L2483" s="175"/>
      <c r="O2483" s="53"/>
      <c r="P2483" s="53"/>
      <c r="Q2483" s="53"/>
      <c r="R2483" s="370"/>
    </row>
    <row r="2484" spans="1:18" ht="40" customHeight="1" x14ac:dyDescent="0.35">
      <c r="A2484" s="281"/>
      <c r="B2484" s="308"/>
      <c r="C2484" s="168"/>
      <c r="D2484" s="301"/>
      <c r="E2484" s="169"/>
      <c r="F2484" s="170"/>
      <c r="G2484" s="362"/>
      <c r="H2484" s="171"/>
      <c r="I2484" s="172"/>
      <c r="J2484" s="173"/>
      <c r="K2484" s="174"/>
      <c r="L2484" s="175"/>
      <c r="O2484" s="53"/>
      <c r="P2484" s="53"/>
      <c r="Q2484" s="53"/>
      <c r="R2484" s="370"/>
    </row>
    <row r="2485" spans="1:18" ht="40" customHeight="1" x14ac:dyDescent="0.35">
      <c r="A2485" s="281"/>
      <c r="B2485" s="308"/>
      <c r="C2485" s="168"/>
      <c r="D2485" s="301"/>
      <c r="E2485" s="169"/>
      <c r="F2485" s="170"/>
      <c r="G2485" s="362"/>
      <c r="H2485" s="171"/>
      <c r="I2485" s="172"/>
      <c r="J2485" s="173"/>
      <c r="K2485" s="174"/>
      <c r="L2485" s="175"/>
      <c r="O2485" s="53"/>
      <c r="P2485" s="53"/>
      <c r="Q2485" s="53"/>
      <c r="R2485" s="370"/>
    </row>
    <row r="2486" spans="1:18" ht="40" customHeight="1" x14ac:dyDescent="0.35">
      <c r="A2486" s="281"/>
      <c r="B2486" s="308"/>
      <c r="C2486" s="168"/>
      <c r="D2486" s="301"/>
      <c r="E2486" s="169"/>
      <c r="F2486" s="170"/>
      <c r="G2486" s="362"/>
      <c r="H2486" s="171"/>
      <c r="I2486" s="172"/>
      <c r="J2486" s="173"/>
      <c r="K2486" s="174"/>
      <c r="L2486" s="175"/>
      <c r="O2486" s="53"/>
      <c r="P2486" s="53"/>
      <c r="Q2486" s="53"/>
      <c r="R2486" s="370"/>
    </row>
    <row r="2487" spans="1:18" ht="40" customHeight="1" x14ac:dyDescent="0.35">
      <c r="A2487" s="281"/>
      <c r="B2487" s="308"/>
      <c r="C2487" s="168"/>
      <c r="D2487" s="301"/>
      <c r="E2487" s="169"/>
      <c r="F2487" s="170"/>
      <c r="G2487" s="362"/>
      <c r="H2487" s="171"/>
      <c r="I2487" s="172"/>
      <c r="J2487" s="173"/>
      <c r="K2487" s="174"/>
      <c r="L2487" s="175"/>
      <c r="O2487" s="53"/>
      <c r="P2487" s="53"/>
      <c r="Q2487" s="53"/>
      <c r="R2487" s="370"/>
    </row>
    <row r="2488" spans="1:18" ht="40" customHeight="1" x14ac:dyDescent="0.35">
      <c r="A2488" s="281"/>
      <c r="B2488" s="308"/>
      <c r="C2488" s="168"/>
      <c r="D2488" s="301"/>
      <c r="E2488" s="169"/>
      <c r="F2488" s="170"/>
      <c r="G2488" s="362"/>
      <c r="H2488" s="171"/>
      <c r="I2488" s="172"/>
      <c r="J2488" s="173"/>
      <c r="K2488" s="174"/>
      <c r="L2488" s="175"/>
      <c r="O2488" s="53"/>
      <c r="P2488" s="53"/>
      <c r="Q2488" s="53"/>
      <c r="R2488" s="370"/>
    </row>
    <row r="2489" spans="1:18" ht="40" customHeight="1" x14ac:dyDescent="0.35">
      <c r="A2489" s="281"/>
      <c r="B2489" s="308"/>
      <c r="C2489" s="168"/>
      <c r="D2489" s="301"/>
      <c r="E2489" s="169"/>
      <c r="F2489" s="170"/>
      <c r="G2489" s="362"/>
      <c r="H2489" s="171"/>
      <c r="I2489" s="172"/>
      <c r="J2489" s="173"/>
      <c r="K2489" s="174"/>
      <c r="L2489" s="175"/>
      <c r="O2489" s="53"/>
      <c r="P2489" s="53"/>
      <c r="Q2489" s="53"/>
      <c r="R2489" s="370"/>
    </row>
    <row r="2490" spans="1:18" ht="40" customHeight="1" x14ac:dyDescent="0.35">
      <c r="A2490" s="281"/>
      <c r="B2490" s="308"/>
      <c r="C2490" s="168"/>
      <c r="D2490" s="301"/>
      <c r="E2490" s="169"/>
      <c r="F2490" s="170"/>
      <c r="G2490" s="362"/>
      <c r="H2490" s="171"/>
      <c r="I2490" s="172"/>
      <c r="J2490" s="173"/>
      <c r="K2490" s="174"/>
      <c r="L2490" s="175"/>
      <c r="O2490" s="53"/>
      <c r="P2490" s="53"/>
      <c r="Q2490" s="53"/>
      <c r="R2490" s="370"/>
    </row>
    <row r="2491" spans="1:18" ht="40" customHeight="1" x14ac:dyDescent="0.35">
      <c r="A2491" s="281"/>
      <c r="B2491" s="308"/>
      <c r="C2491" s="168"/>
      <c r="D2491" s="301"/>
      <c r="E2491" s="169"/>
      <c r="F2491" s="170"/>
      <c r="G2491" s="362"/>
      <c r="H2491" s="171"/>
      <c r="I2491" s="172"/>
      <c r="J2491" s="173"/>
      <c r="K2491" s="174"/>
      <c r="L2491" s="175"/>
      <c r="O2491" s="53"/>
      <c r="P2491" s="53"/>
      <c r="Q2491" s="53"/>
      <c r="R2491" s="370"/>
    </row>
    <row r="2492" spans="1:18" ht="40" customHeight="1" x14ac:dyDescent="0.35">
      <c r="A2492" s="281"/>
      <c r="B2492" s="308"/>
      <c r="C2492" s="168"/>
      <c r="D2492" s="301"/>
      <c r="E2492" s="169"/>
      <c r="F2492" s="170"/>
      <c r="G2492" s="362"/>
      <c r="H2492" s="171"/>
      <c r="I2492" s="172"/>
      <c r="J2492" s="173"/>
      <c r="K2492" s="174"/>
      <c r="L2492" s="175"/>
      <c r="O2492" s="53"/>
      <c r="P2492" s="53"/>
      <c r="Q2492" s="53"/>
      <c r="R2492" s="370"/>
    </row>
    <row r="2493" spans="1:18" ht="40" customHeight="1" x14ac:dyDescent="0.35">
      <c r="A2493" s="281"/>
      <c r="B2493" s="308"/>
      <c r="C2493" s="168"/>
      <c r="D2493" s="301"/>
      <c r="E2493" s="169"/>
      <c r="F2493" s="170"/>
      <c r="G2493" s="362"/>
      <c r="H2493" s="171"/>
      <c r="I2493" s="172"/>
      <c r="J2493" s="173"/>
      <c r="K2493" s="174"/>
      <c r="L2493" s="175"/>
      <c r="O2493" s="53"/>
      <c r="P2493" s="53"/>
      <c r="Q2493" s="53"/>
      <c r="R2493" s="370"/>
    </row>
    <row r="2494" spans="1:18" ht="40" customHeight="1" x14ac:dyDescent="0.35">
      <c r="A2494" s="281"/>
      <c r="B2494" s="308"/>
      <c r="C2494" s="168"/>
      <c r="D2494" s="301"/>
      <c r="E2494" s="169"/>
      <c r="F2494" s="170"/>
      <c r="G2494" s="362"/>
      <c r="H2494" s="171"/>
      <c r="I2494" s="172"/>
      <c r="J2494" s="173"/>
      <c r="K2494" s="174"/>
      <c r="L2494" s="175"/>
      <c r="O2494" s="53"/>
      <c r="P2494" s="53"/>
      <c r="Q2494" s="53"/>
      <c r="R2494" s="370"/>
    </row>
    <row r="2495" spans="1:18" ht="40" customHeight="1" x14ac:dyDescent="0.35">
      <c r="A2495" s="281"/>
      <c r="B2495" s="308"/>
      <c r="C2495" s="168"/>
      <c r="D2495" s="301"/>
      <c r="E2495" s="169"/>
      <c r="F2495" s="170"/>
      <c r="G2495" s="362"/>
      <c r="H2495" s="171"/>
      <c r="I2495" s="172"/>
      <c r="J2495" s="173"/>
      <c r="K2495" s="174"/>
      <c r="L2495" s="175"/>
      <c r="O2495" s="53"/>
      <c r="P2495" s="53"/>
      <c r="Q2495" s="53"/>
      <c r="R2495" s="370"/>
    </row>
    <row r="2496" spans="1:18" ht="40" customHeight="1" x14ac:dyDescent="0.35">
      <c r="A2496" s="281"/>
      <c r="B2496" s="308"/>
      <c r="C2496" s="168"/>
      <c r="D2496" s="301"/>
      <c r="E2496" s="169"/>
      <c r="F2496" s="170"/>
      <c r="G2496" s="362"/>
      <c r="H2496" s="171"/>
      <c r="I2496" s="172"/>
      <c r="J2496" s="173"/>
      <c r="K2496" s="174"/>
      <c r="L2496" s="175"/>
      <c r="O2496" s="53"/>
      <c r="P2496" s="53"/>
      <c r="Q2496" s="53"/>
      <c r="R2496" s="370"/>
    </row>
    <row r="2497" spans="1:18" ht="40" customHeight="1" x14ac:dyDescent="0.35">
      <c r="A2497" s="281"/>
      <c r="B2497" s="308"/>
      <c r="C2497" s="168"/>
      <c r="D2497" s="301"/>
      <c r="E2497" s="169"/>
      <c r="F2497" s="170"/>
      <c r="G2497" s="362"/>
      <c r="H2497" s="171"/>
      <c r="I2497" s="172"/>
      <c r="J2497" s="173"/>
      <c r="K2497" s="174"/>
      <c r="L2497" s="175"/>
      <c r="O2497" s="53"/>
      <c r="P2497" s="53"/>
      <c r="Q2497" s="53"/>
      <c r="R2497" s="370"/>
    </row>
    <row r="2498" spans="1:18" ht="40" customHeight="1" x14ac:dyDescent="0.35">
      <c r="A2498" s="281"/>
      <c r="B2498" s="308"/>
      <c r="C2498" s="168"/>
      <c r="D2498" s="301"/>
      <c r="E2498" s="169"/>
      <c r="F2498" s="170"/>
      <c r="G2498" s="362"/>
      <c r="H2498" s="171"/>
      <c r="I2498" s="172"/>
      <c r="J2498" s="173"/>
      <c r="K2498" s="174"/>
      <c r="L2498" s="175"/>
      <c r="O2498" s="53"/>
      <c r="P2498" s="53"/>
      <c r="Q2498" s="53"/>
      <c r="R2498" s="370"/>
    </row>
    <row r="2499" spans="1:18" ht="40" customHeight="1" x14ac:dyDescent="0.35">
      <c r="A2499" s="281"/>
      <c r="B2499" s="308"/>
      <c r="C2499" s="168"/>
      <c r="D2499" s="301"/>
      <c r="E2499" s="169"/>
      <c r="F2499" s="170"/>
      <c r="G2499" s="362"/>
      <c r="H2499" s="171"/>
      <c r="I2499" s="172"/>
      <c r="J2499" s="173"/>
      <c r="K2499" s="174"/>
      <c r="L2499" s="175"/>
      <c r="O2499" s="53"/>
      <c r="P2499" s="53"/>
      <c r="Q2499" s="53"/>
      <c r="R2499" s="370"/>
    </row>
    <row r="2500" spans="1:18" ht="40" customHeight="1" x14ac:dyDescent="0.35">
      <c r="A2500" s="281"/>
      <c r="B2500" s="308"/>
      <c r="C2500" s="168"/>
      <c r="D2500" s="301"/>
      <c r="E2500" s="169"/>
      <c r="F2500" s="170"/>
      <c r="G2500" s="362"/>
      <c r="H2500" s="171"/>
      <c r="I2500" s="172"/>
      <c r="J2500" s="173"/>
      <c r="K2500" s="174"/>
      <c r="L2500" s="175"/>
      <c r="O2500" s="53"/>
      <c r="P2500" s="53"/>
      <c r="Q2500" s="53"/>
      <c r="R2500" s="370"/>
    </row>
    <row r="2501" spans="1:18" ht="40" customHeight="1" x14ac:dyDescent="0.35">
      <c r="A2501" s="281"/>
      <c r="B2501" s="308"/>
      <c r="C2501" s="168"/>
      <c r="D2501" s="301"/>
      <c r="E2501" s="169"/>
      <c r="F2501" s="170"/>
      <c r="G2501" s="362"/>
      <c r="H2501" s="171"/>
      <c r="I2501" s="172"/>
      <c r="J2501" s="173"/>
      <c r="K2501" s="174"/>
      <c r="L2501" s="175"/>
      <c r="O2501" s="53"/>
      <c r="P2501" s="53"/>
      <c r="Q2501" s="53"/>
      <c r="R2501" s="370"/>
    </row>
    <row r="2502" spans="1:18" ht="40" customHeight="1" x14ac:dyDescent="0.35">
      <c r="A2502" s="281"/>
      <c r="B2502" s="308"/>
      <c r="C2502" s="168"/>
      <c r="D2502" s="301"/>
      <c r="E2502" s="169"/>
      <c r="F2502" s="170"/>
      <c r="G2502" s="362"/>
      <c r="H2502" s="171"/>
      <c r="I2502" s="172"/>
      <c r="J2502" s="173"/>
      <c r="K2502" s="174"/>
      <c r="L2502" s="175"/>
      <c r="O2502" s="53"/>
      <c r="P2502" s="53"/>
      <c r="Q2502" s="53"/>
      <c r="R2502" s="370"/>
    </row>
    <row r="2503" spans="1:18" ht="40" customHeight="1" x14ac:dyDescent="0.35">
      <c r="A2503" s="281"/>
      <c r="B2503" s="308"/>
      <c r="C2503" s="168"/>
      <c r="D2503" s="301"/>
      <c r="E2503" s="169"/>
      <c r="F2503" s="170"/>
      <c r="G2503" s="362"/>
      <c r="H2503" s="171"/>
      <c r="I2503" s="172"/>
      <c r="J2503" s="173"/>
      <c r="K2503" s="174"/>
      <c r="L2503" s="175"/>
      <c r="O2503" s="53"/>
      <c r="P2503" s="53"/>
      <c r="Q2503" s="53"/>
      <c r="R2503" s="370"/>
    </row>
    <row r="2504" spans="1:18" ht="40" customHeight="1" x14ac:dyDescent="0.35">
      <c r="A2504" s="281"/>
      <c r="B2504" s="308"/>
      <c r="C2504" s="168"/>
      <c r="D2504" s="301"/>
      <c r="E2504" s="169"/>
      <c r="F2504" s="170"/>
      <c r="G2504" s="362"/>
      <c r="H2504" s="171"/>
      <c r="I2504" s="172"/>
      <c r="J2504" s="173"/>
      <c r="K2504" s="174"/>
      <c r="L2504" s="175"/>
      <c r="O2504" s="53"/>
      <c r="P2504" s="53"/>
      <c r="Q2504" s="53"/>
      <c r="R2504" s="370"/>
    </row>
    <row r="2505" spans="1:18" ht="40" customHeight="1" x14ac:dyDescent="0.35">
      <c r="A2505" s="281"/>
      <c r="B2505" s="308"/>
      <c r="C2505" s="168"/>
      <c r="D2505" s="301"/>
      <c r="E2505" s="169"/>
      <c r="F2505" s="170"/>
      <c r="G2505" s="362"/>
      <c r="H2505" s="171"/>
      <c r="I2505" s="172"/>
      <c r="J2505" s="173"/>
      <c r="K2505" s="174"/>
      <c r="L2505" s="175"/>
      <c r="O2505" s="53"/>
      <c r="P2505" s="53"/>
      <c r="Q2505" s="53"/>
      <c r="R2505" s="370"/>
    </row>
    <row r="2506" spans="1:18" ht="40" customHeight="1" x14ac:dyDescent="0.35">
      <c r="A2506" s="281"/>
      <c r="B2506" s="308"/>
      <c r="C2506" s="168"/>
      <c r="D2506" s="301"/>
      <c r="E2506" s="169"/>
      <c r="F2506" s="170"/>
      <c r="G2506" s="362"/>
      <c r="H2506" s="171"/>
      <c r="I2506" s="172"/>
      <c r="J2506" s="173"/>
      <c r="K2506" s="174"/>
      <c r="L2506" s="175"/>
      <c r="O2506" s="53"/>
      <c r="P2506" s="53"/>
      <c r="Q2506" s="53"/>
      <c r="R2506" s="370"/>
    </row>
    <row r="2507" spans="1:18" ht="40" customHeight="1" x14ac:dyDescent="0.35">
      <c r="A2507" s="281"/>
      <c r="B2507" s="308"/>
      <c r="C2507" s="168"/>
      <c r="D2507" s="301"/>
      <c r="E2507" s="169"/>
      <c r="F2507" s="170"/>
      <c r="G2507" s="362"/>
      <c r="H2507" s="171"/>
      <c r="I2507" s="172"/>
      <c r="J2507" s="173"/>
      <c r="K2507" s="174"/>
      <c r="L2507" s="175"/>
      <c r="O2507" s="53"/>
      <c r="P2507" s="53"/>
      <c r="Q2507" s="53"/>
      <c r="R2507" s="370"/>
    </row>
    <row r="2508" spans="1:18" ht="40" customHeight="1" x14ac:dyDescent="0.35">
      <c r="A2508" s="281"/>
      <c r="B2508" s="308"/>
      <c r="C2508" s="168"/>
      <c r="D2508" s="301"/>
      <c r="E2508" s="169"/>
      <c r="F2508" s="170"/>
      <c r="G2508" s="362"/>
      <c r="H2508" s="171"/>
      <c r="I2508" s="172"/>
      <c r="J2508" s="173"/>
      <c r="K2508" s="174"/>
      <c r="L2508" s="175"/>
      <c r="O2508" s="53"/>
      <c r="P2508" s="53"/>
      <c r="Q2508" s="53"/>
      <c r="R2508" s="370"/>
    </row>
    <row r="2509" spans="1:18" ht="40" customHeight="1" x14ac:dyDescent="0.35">
      <c r="A2509" s="281"/>
      <c r="B2509" s="308"/>
      <c r="C2509" s="168"/>
      <c r="D2509" s="301"/>
      <c r="E2509" s="169"/>
      <c r="F2509" s="170"/>
      <c r="G2509" s="362"/>
      <c r="H2509" s="171"/>
      <c r="I2509" s="172"/>
      <c r="J2509" s="173"/>
      <c r="K2509" s="174"/>
      <c r="L2509" s="175"/>
      <c r="O2509" s="53"/>
      <c r="P2509" s="53"/>
      <c r="Q2509" s="53"/>
      <c r="R2509" s="370"/>
    </row>
    <row r="2510" spans="1:18" ht="40" customHeight="1" x14ac:dyDescent="0.35">
      <c r="A2510" s="281"/>
      <c r="B2510" s="308"/>
      <c r="C2510" s="168"/>
      <c r="D2510" s="301"/>
      <c r="E2510" s="169"/>
      <c r="F2510" s="170"/>
      <c r="G2510" s="362"/>
      <c r="H2510" s="171"/>
      <c r="I2510" s="172"/>
      <c r="J2510" s="173"/>
      <c r="K2510" s="174"/>
      <c r="L2510" s="175"/>
      <c r="O2510" s="53"/>
      <c r="P2510" s="53"/>
      <c r="Q2510" s="53"/>
      <c r="R2510" s="370"/>
    </row>
    <row r="2511" spans="1:18" ht="40" customHeight="1" x14ac:dyDescent="0.35">
      <c r="A2511" s="281"/>
      <c r="B2511" s="308"/>
      <c r="C2511" s="168"/>
      <c r="D2511" s="301"/>
      <c r="E2511" s="169"/>
      <c r="F2511" s="170"/>
      <c r="G2511" s="362"/>
      <c r="H2511" s="171"/>
      <c r="I2511" s="172"/>
      <c r="J2511" s="173"/>
      <c r="K2511" s="174"/>
      <c r="L2511" s="175"/>
      <c r="O2511" s="53"/>
      <c r="P2511" s="53"/>
      <c r="Q2511" s="53"/>
      <c r="R2511" s="370"/>
    </row>
    <row r="2512" spans="1:18" ht="40" customHeight="1" x14ac:dyDescent="0.35">
      <c r="A2512" s="281"/>
      <c r="B2512" s="308"/>
      <c r="C2512" s="168"/>
      <c r="D2512" s="301"/>
      <c r="E2512" s="169"/>
      <c r="F2512" s="170"/>
      <c r="G2512" s="362"/>
      <c r="H2512" s="171"/>
      <c r="I2512" s="172"/>
      <c r="J2512" s="173"/>
      <c r="K2512" s="174"/>
      <c r="L2512" s="175"/>
      <c r="O2512" s="53"/>
      <c r="P2512" s="53"/>
      <c r="Q2512" s="53"/>
      <c r="R2512" s="370"/>
    </row>
    <row r="2513" spans="1:18" ht="40" customHeight="1" x14ac:dyDescent="0.35">
      <c r="A2513" s="281"/>
      <c r="B2513" s="308"/>
      <c r="C2513" s="168"/>
      <c r="D2513" s="301"/>
      <c r="E2513" s="169"/>
      <c r="F2513" s="170"/>
      <c r="G2513" s="362"/>
      <c r="H2513" s="171"/>
      <c r="I2513" s="172"/>
      <c r="J2513" s="173"/>
      <c r="K2513" s="174"/>
      <c r="L2513" s="175"/>
      <c r="O2513" s="53"/>
      <c r="P2513" s="53"/>
      <c r="Q2513" s="53"/>
      <c r="R2513" s="370"/>
    </row>
    <row r="2514" spans="1:18" ht="40" customHeight="1" x14ac:dyDescent="0.35">
      <c r="A2514" s="281"/>
      <c r="B2514" s="308"/>
      <c r="C2514" s="168"/>
      <c r="D2514" s="301"/>
      <c r="E2514" s="169"/>
      <c r="F2514" s="170"/>
      <c r="G2514" s="362"/>
      <c r="H2514" s="171"/>
      <c r="I2514" s="172"/>
      <c r="J2514" s="173"/>
      <c r="K2514" s="174"/>
      <c r="L2514" s="175"/>
      <c r="O2514" s="53"/>
      <c r="P2514" s="53"/>
      <c r="Q2514" s="53"/>
      <c r="R2514" s="370"/>
    </row>
    <row r="2515" spans="1:18" ht="40" customHeight="1" x14ac:dyDescent="0.35">
      <c r="A2515" s="281"/>
      <c r="B2515" s="308"/>
      <c r="C2515" s="168"/>
      <c r="D2515" s="301"/>
      <c r="E2515" s="169"/>
      <c r="F2515" s="170"/>
      <c r="G2515" s="362"/>
      <c r="H2515" s="171"/>
      <c r="I2515" s="172"/>
      <c r="J2515" s="173"/>
      <c r="K2515" s="174"/>
      <c r="L2515" s="175"/>
      <c r="O2515" s="53"/>
      <c r="P2515" s="53"/>
      <c r="Q2515" s="53"/>
      <c r="R2515" s="370"/>
    </row>
    <row r="2516" spans="1:18" ht="40" customHeight="1" x14ac:dyDescent="0.35">
      <c r="A2516" s="281"/>
      <c r="B2516" s="308"/>
      <c r="C2516" s="168"/>
      <c r="D2516" s="301"/>
      <c r="E2516" s="169"/>
      <c r="F2516" s="170"/>
      <c r="G2516" s="362"/>
      <c r="H2516" s="171"/>
      <c r="I2516" s="172"/>
      <c r="J2516" s="173"/>
      <c r="K2516" s="174"/>
      <c r="L2516" s="175"/>
      <c r="O2516" s="53"/>
      <c r="P2516" s="53"/>
      <c r="Q2516" s="53"/>
      <c r="R2516" s="370"/>
    </row>
    <row r="2517" spans="1:18" ht="40" customHeight="1" x14ac:dyDescent="0.35">
      <c r="A2517" s="281"/>
      <c r="B2517" s="308"/>
      <c r="C2517" s="168"/>
      <c r="D2517" s="301"/>
      <c r="E2517" s="169"/>
      <c r="F2517" s="170"/>
      <c r="G2517" s="362"/>
      <c r="H2517" s="171"/>
      <c r="I2517" s="172"/>
      <c r="J2517" s="173"/>
      <c r="K2517" s="174"/>
      <c r="L2517" s="175"/>
      <c r="O2517" s="53"/>
      <c r="P2517" s="53"/>
      <c r="Q2517" s="53"/>
      <c r="R2517" s="370"/>
    </row>
    <row r="2518" spans="1:18" ht="40" customHeight="1" x14ac:dyDescent="0.35">
      <c r="A2518" s="281"/>
      <c r="B2518" s="308"/>
      <c r="C2518" s="168"/>
      <c r="D2518" s="301"/>
      <c r="E2518" s="169"/>
      <c r="F2518" s="170"/>
      <c r="G2518" s="362"/>
      <c r="H2518" s="171"/>
      <c r="I2518" s="172"/>
      <c r="J2518" s="173"/>
      <c r="K2518" s="174"/>
      <c r="L2518" s="175"/>
      <c r="O2518" s="53"/>
      <c r="P2518" s="53"/>
      <c r="Q2518" s="53"/>
      <c r="R2518" s="370"/>
    </row>
    <row r="2519" spans="1:18" ht="40" customHeight="1" x14ac:dyDescent="0.35">
      <c r="A2519" s="281"/>
      <c r="B2519" s="308"/>
      <c r="C2519" s="168"/>
      <c r="D2519" s="301"/>
      <c r="E2519" s="169"/>
      <c r="F2519" s="170"/>
      <c r="G2519" s="362"/>
      <c r="H2519" s="171"/>
      <c r="I2519" s="172"/>
      <c r="J2519" s="173"/>
      <c r="K2519" s="174"/>
      <c r="L2519" s="175"/>
      <c r="O2519" s="53"/>
      <c r="P2519" s="53"/>
      <c r="Q2519" s="53"/>
      <c r="R2519" s="370"/>
    </row>
    <row r="2520" spans="1:18" ht="40" customHeight="1" x14ac:dyDescent="0.35">
      <c r="A2520" s="281"/>
      <c r="B2520" s="308"/>
      <c r="C2520" s="168"/>
      <c r="D2520" s="301"/>
      <c r="E2520" s="169"/>
      <c r="F2520" s="170"/>
      <c r="G2520" s="362"/>
      <c r="H2520" s="171"/>
      <c r="I2520" s="172"/>
      <c r="J2520" s="173"/>
      <c r="K2520" s="174"/>
      <c r="L2520" s="175"/>
      <c r="O2520" s="53"/>
      <c r="P2520" s="53"/>
      <c r="Q2520" s="53"/>
      <c r="R2520" s="370"/>
    </row>
    <row r="2521" spans="1:18" ht="40" customHeight="1" x14ac:dyDescent="0.35">
      <c r="A2521" s="281"/>
      <c r="B2521" s="308"/>
      <c r="C2521" s="168"/>
      <c r="D2521" s="301"/>
      <c r="E2521" s="169"/>
      <c r="F2521" s="170"/>
      <c r="G2521" s="362"/>
      <c r="H2521" s="171"/>
      <c r="I2521" s="172"/>
      <c r="J2521" s="173"/>
      <c r="K2521" s="174"/>
      <c r="L2521" s="175"/>
      <c r="O2521" s="53"/>
      <c r="P2521" s="53"/>
      <c r="Q2521" s="53"/>
      <c r="R2521" s="370"/>
    </row>
    <row r="2522" spans="1:18" ht="40" customHeight="1" x14ac:dyDescent="0.35">
      <c r="A2522" s="281"/>
      <c r="B2522" s="308"/>
      <c r="C2522" s="168"/>
      <c r="D2522" s="301"/>
      <c r="E2522" s="169"/>
      <c r="F2522" s="170"/>
      <c r="G2522" s="362"/>
      <c r="H2522" s="171"/>
      <c r="I2522" s="172"/>
      <c r="J2522" s="173"/>
      <c r="K2522" s="174"/>
      <c r="L2522" s="175"/>
      <c r="O2522" s="53"/>
      <c r="P2522" s="53"/>
      <c r="Q2522" s="53"/>
      <c r="R2522" s="370"/>
    </row>
    <row r="2523" spans="1:18" ht="40" customHeight="1" x14ac:dyDescent="0.35">
      <c r="A2523" s="281"/>
      <c r="B2523" s="308"/>
      <c r="C2523" s="168"/>
      <c r="D2523" s="301"/>
      <c r="E2523" s="169"/>
      <c r="F2523" s="170"/>
      <c r="G2523" s="362"/>
      <c r="H2523" s="171"/>
      <c r="I2523" s="172"/>
      <c r="J2523" s="173"/>
      <c r="K2523" s="174"/>
      <c r="L2523" s="175"/>
      <c r="O2523" s="53"/>
      <c r="P2523" s="53"/>
      <c r="Q2523" s="53"/>
      <c r="R2523" s="370"/>
    </row>
    <row r="2524" spans="1:18" ht="40" customHeight="1" x14ac:dyDescent="0.35">
      <c r="A2524" s="281"/>
      <c r="B2524" s="308"/>
      <c r="C2524" s="168"/>
      <c r="D2524" s="301"/>
      <c r="E2524" s="169"/>
      <c r="F2524" s="170"/>
      <c r="G2524" s="362"/>
      <c r="H2524" s="171"/>
      <c r="I2524" s="172"/>
      <c r="J2524" s="173"/>
      <c r="K2524" s="174"/>
      <c r="L2524" s="175"/>
      <c r="O2524" s="53"/>
      <c r="P2524" s="53"/>
      <c r="Q2524" s="53"/>
      <c r="R2524" s="370"/>
    </row>
    <row r="2525" spans="1:18" ht="40" customHeight="1" x14ac:dyDescent="0.35">
      <c r="A2525" s="281"/>
      <c r="B2525" s="308"/>
      <c r="C2525" s="168"/>
      <c r="D2525" s="301"/>
      <c r="E2525" s="169"/>
      <c r="F2525" s="170"/>
      <c r="G2525" s="362"/>
      <c r="H2525" s="171"/>
      <c r="I2525" s="172"/>
      <c r="J2525" s="173"/>
      <c r="K2525" s="174"/>
      <c r="L2525" s="175"/>
      <c r="O2525" s="53"/>
      <c r="P2525" s="53"/>
      <c r="Q2525" s="53"/>
      <c r="R2525" s="370"/>
    </row>
    <row r="2526" spans="1:18" ht="40" customHeight="1" x14ac:dyDescent="0.35">
      <c r="A2526" s="281"/>
      <c r="B2526" s="308"/>
      <c r="C2526" s="168"/>
      <c r="D2526" s="301"/>
      <c r="E2526" s="169"/>
      <c r="F2526" s="170"/>
      <c r="G2526" s="362"/>
      <c r="H2526" s="171"/>
      <c r="I2526" s="172"/>
      <c r="J2526" s="173"/>
      <c r="K2526" s="174"/>
      <c r="L2526" s="175"/>
      <c r="O2526" s="53"/>
      <c r="P2526" s="53"/>
      <c r="Q2526" s="53"/>
      <c r="R2526" s="370"/>
    </row>
    <row r="2527" spans="1:18" ht="40" customHeight="1" x14ac:dyDescent="0.35">
      <c r="A2527" s="281"/>
      <c r="B2527" s="308"/>
      <c r="C2527" s="168"/>
      <c r="D2527" s="301"/>
      <c r="E2527" s="169"/>
      <c r="F2527" s="170"/>
      <c r="G2527" s="362"/>
      <c r="H2527" s="171"/>
      <c r="I2527" s="172"/>
      <c r="J2527" s="173"/>
      <c r="K2527" s="174"/>
      <c r="L2527" s="175"/>
      <c r="O2527" s="53"/>
      <c r="P2527" s="53"/>
      <c r="Q2527" s="53"/>
      <c r="R2527" s="370"/>
    </row>
    <row r="2528" spans="1:18" ht="40" customHeight="1" x14ac:dyDescent="0.35">
      <c r="A2528" s="281"/>
      <c r="B2528" s="308"/>
      <c r="C2528" s="168"/>
      <c r="D2528" s="301"/>
      <c r="E2528" s="169"/>
      <c r="F2528" s="170"/>
      <c r="G2528" s="362"/>
      <c r="H2528" s="171"/>
      <c r="I2528" s="172"/>
      <c r="J2528" s="173"/>
      <c r="K2528" s="174"/>
      <c r="L2528" s="175"/>
      <c r="O2528" s="53"/>
      <c r="P2528" s="53"/>
      <c r="Q2528" s="53"/>
      <c r="R2528" s="370"/>
    </row>
    <row r="2529" spans="1:18" ht="40" customHeight="1" x14ac:dyDescent="0.35">
      <c r="A2529" s="281"/>
      <c r="B2529" s="308"/>
      <c r="C2529" s="168"/>
      <c r="D2529" s="301"/>
      <c r="E2529" s="169"/>
      <c r="F2529" s="170"/>
      <c r="G2529" s="362"/>
      <c r="H2529" s="171"/>
      <c r="I2529" s="172"/>
      <c r="J2529" s="173"/>
      <c r="K2529" s="174"/>
      <c r="L2529" s="175"/>
      <c r="O2529" s="53"/>
      <c r="P2529" s="53"/>
      <c r="Q2529" s="53"/>
      <c r="R2529" s="370"/>
    </row>
    <row r="2530" spans="1:18" ht="40" customHeight="1" x14ac:dyDescent="0.35">
      <c r="A2530" s="281"/>
      <c r="B2530" s="308"/>
      <c r="C2530" s="168"/>
      <c r="D2530" s="301"/>
      <c r="E2530" s="169"/>
      <c r="F2530" s="170"/>
      <c r="G2530" s="362"/>
      <c r="H2530" s="171"/>
      <c r="I2530" s="172"/>
      <c r="J2530" s="173"/>
      <c r="K2530" s="174"/>
      <c r="L2530" s="175"/>
      <c r="O2530" s="53"/>
      <c r="P2530" s="53"/>
      <c r="Q2530" s="53"/>
      <c r="R2530" s="370"/>
    </row>
    <row r="2531" spans="1:18" ht="40" customHeight="1" x14ac:dyDescent="0.35">
      <c r="A2531" s="281"/>
      <c r="B2531" s="308"/>
      <c r="C2531" s="168"/>
      <c r="D2531" s="301"/>
      <c r="E2531" s="169"/>
      <c r="F2531" s="170"/>
      <c r="G2531" s="362"/>
      <c r="H2531" s="171"/>
      <c r="I2531" s="172"/>
      <c r="J2531" s="173"/>
      <c r="K2531" s="174"/>
      <c r="L2531" s="175"/>
      <c r="O2531" s="53"/>
      <c r="P2531" s="53"/>
      <c r="Q2531" s="53"/>
      <c r="R2531" s="370"/>
    </row>
    <row r="2532" spans="1:18" ht="40" customHeight="1" x14ac:dyDescent="0.35">
      <c r="A2532" s="281"/>
      <c r="B2532" s="308"/>
      <c r="C2532" s="168"/>
      <c r="D2532" s="301"/>
      <c r="E2532" s="169"/>
      <c r="F2532" s="170"/>
      <c r="G2532" s="362"/>
      <c r="H2532" s="171"/>
      <c r="I2532" s="172"/>
      <c r="J2532" s="173"/>
      <c r="K2532" s="174"/>
      <c r="L2532" s="175"/>
      <c r="O2532" s="53"/>
      <c r="P2532" s="53"/>
      <c r="Q2532" s="53"/>
      <c r="R2532" s="370"/>
    </row>
    <row r="2533" spans="1:18" ht="40" customHeight="1" x14ac:dyDescent="0.35">
      <c r="A2533" s="281"/>
      <c r="B2533" s="308"/>
      <c r="C2533" s="168"/>
      <c r="D2533" s="301"/>
      <c r="E2533" s="169"/>
      <c r="F2533" s="170"/>
      <c r="G2533" s="362"/>
      <c r="H2533" s="171"/>
      <c r="I2533" s="172"/>
      <c r="J2533" s="173"/>
      <c r="K2533" s="174"/>
      <c r="L2533" s="175"/>
      <c r="O2533" s="53"/>
      <c r="P2533" s="53"/>
      <c r="Q2533" s="53"/>
      <c r="R2533" s="370"/>
    </row>
    <row r="2534" spans="1:18" ht="40" customHeight="1" x14ac:dyDescent="0.35">
      <c r="A2534" s="281"/>
      <c r="B2534" s="308"/>
      <c r="C2534" s="168"/>
      <c r="D2534" s="301"/>
      <c r="E2534" s="169"/>
      <c r="F2534" s="170"/>
      <c r="G2534" s="362"/>
      <c r="H2534" s="171"/>
      <c r="I2534" s="172"/>
      <c r="J2534" s="173"/>
      <c r="K2534" s="174"/>
      <c r="L2534" s="175"/>
      <c r="O2534" s="53"/>
      <c r="P2534" s="53"/>
      <c r="Q2534" s="53"/>
      <c r="R2534" s="370"/>
    </row>
    <row r="2535" spans="1:18" ht="40" customHeight="1" x14ac:dyDescent="0.35">
      <c r="A2535" s="281"/>
      <c r="B2535" s="308"/>
      <c r="C2535" s="168"/>
      <c r="D2535" s="301"/>
      <c r="E2535" s="169"/>
      <c r="F2535" s="170"/>
      <c r="G2535" s="362"/>
      <c r="H2535" s="171"/>
      <c r="I2535" s="172"/>
      <c r="J2535" s="173"/>
      <c r="K2535" s="174"/>
      <c r="L2535" s="175"/>
      <c r="O2535" s="53"/>
      <c r="P2535" s="53"/>
      <c r="Q2535" s="53"/>
      <c r="R2535" s="370"/>
    </row>
    <row r="2536" spans="1:18" ht="40" customHeight="1" x14ac:dyDescent="0.35">
      <c r="A2536" s="281"/>
      <c r="B2536" s="308"/>
      <c r="C2536" s="168"/>
      <c r="D2536" s="301"/>
      <c r="E2536" s="169"/>
      <c r="F2536" s="170"/>
      <c r="G2536" s="362"/>
      <c r="H2536" s="171"/>
      <c r="I2536" s="172"/>
      <c r="J2536" s="173"/>
      <c r="K2536" s="174"/>
      <c r="L2536" s="175"/>
      <c r="O2536" s="53"/>
      <c r="P2536" s="53"/>
      <c r="Q2536" s="53"/>
      <c r="R2536" s="370"/>
    </row>
    <row r="2537" spans="1:18" ht="40" customHeight="1" x14ac:dyDescent="0.35">
      <c r="A2537" s="281"/>
      <c r="B2537" s="308"/>
      <c r="C2537" s="168"/>
      <c r="D2537" s="301"/>
      <c r="E2537" s="169"/>
      <c r="F2537" s="170"/>
      <c r="G2537" s="362"/>
      <c r="H2537" s="171"/>
      <c r="I2537" s="172"/>
      <c r="J2537" s="173"/>
      <c r="K2537" s="174"/>
      <c r="L2537" s="175"/>
      <c r="O2537" s="53"/>
      <c r="P2537" s="53"/>
      <c r="Q2537" s="53"/>
      <c r="R2537" s="370"/>
    </row>
    <row r="2538" spans="1:18" ht="40" customHeight="1" x14ac:dyDescent="0.35">
      <c r="A2538" s="281"/>
      <c r="B2538" s="308"/>
      <c r="C2538" s="168"/>
      <c r="D2538" s="301"/>
      <c r="E2538" s="169"/>
      <c r="F2538" s="170"/>
      <c r="G2538" s="362"/>
      <c r="H2538" s="171"/>
      <c r="I2538" s="172"/>
      <c r="J2538" s="173"/>
      <c r="K2538" s="174"/>
      <c r="L2538" s="175"/>
      <c r="O2538" s="53"/>
      <c r="P2538" s="53"/>
      <c r="Q2538" s="53"/>
      <c r="R2538" s="370"/>
    </row>
    <row r="2539" spans="1:18" ht="40" customHeight="1" x14ac:dyDescent="0.35">
      <c r="A2539" s="281"/>
      <c r="B2539" s="308"/>
      <c r="C2539" s="168"/>
      <c r="D2539" s="301"/>
      <c r="E2539" s="169"/>
      <c r="F2539" s="170"/>
      <c r="G2539" s="362"/>
      <c r="H2539" s="171"/>
      <c r="I2539" s="172"/>
      <c r="J2539" s="173"/>
      <c r="K2539" s="174"/>
      <c r="L2539" s="175"/>
      <c r="O2539" s="53"/>
      <c r="P2539" s="53"/>
      <c r="Q2539" s="53"/>
      <c r="R2539" s="370"/>
    </row>
    <row r="2540" spans="1:18" ht="40" customHeight="1" x14ac:dyDescent="0.35">
      <c r="A2540" s="281"/>
      <c r="B2540" s="308"/>
      <c r="C2540" s="168"/>
      <c r="D2540" s="301"/>
      <c r="E2540" s="169"/>
      <c r="F2540" s="170"/>
      <c r="G2540" s="362"/>
      <c r="H2540" s="171"/>
      <c r="I2540" s="172"/>
      <c r="J2540" s="173"/>
      <c r="K2540" s="174"/>
      <c r="L2540" s="175"/>
      <c r="O2540" s="53"/>
      <c r="P2540" s="53"/>
      <c r="Q2540" s="53"/>
      <c r="R2540" s="370"/>
    </row>
    <row r="2541" spans="1:18" ht="40" customHeight="1" x14ac:dyDescent="0.35">
      <c r="A2541" s="281"/>
      <c r="B2541" s="308"/>
      <c r="C2541" s="168"/>
      <c r="D2541" s="301"/>
      <c r="E2541" s="169"/>
      <c r="F2541" s="170"/>
      <c r="G2541" s="362"/>
      <c r="H2541" s="171"/>
      <c r="I2541" s="172"/>
      <c r="J2541" s="173"/>
      <c r="K2541" s="174"/>
      <c r="L2541" s="175"/>
      <c r="O2541" s="53"/>
      <c r="P2541" s="53"/>
      <c r="Q2541" s="53"/>
      <c r="R2541" s="370"/>
    </row>
    <row r="2542" spans="1:18" ht="40" customHeight="1" x14ac:dyDescent="0.35">
      <c r="A2542" s="281"/>
      <c r="B2542" s="308"/>
      <c r="C2542" s="168"/>
      <c r="D2542" s="301"/>
      <c r="E2542" s="169"/>
      <c r="F2542" s="170"/>
      <c r="G2542" s="362"/>
      <c r="H2542" s="171"/>
      <c r="I2542" s="172"/>
      <c r="J2542" s="173"/>
      <c r="K2542" s="174"/>
      <c r="L2542" s="175"/>
      <c r="O2542" s="53"/>
      <c r="P2542" s="53"/>
      <c r="Q2542" s="53"/>
      <c r="R2542" s="370"/>
    </row>
    <row r="2543" spans="1:18" ht="40" customHeight="1" x14ac:dyDescent="0.35">
      <c r="A2543" s="281"/>
      <c r="B2543" s="308"/>
      <c r="C2543" s="168"/>
      <c r="D2543" s="301"/>
      <c r="E2543" s="169"/>
      <c r="F2543" s="170"/>
      <c r="G2543" s="362"/>
      <c r="H2543" s="171"/>
      <c r="I2543" s="172"/>
      <c r="J2543" s="173"/>
      <c r="K2543" s="174"/>
      <c r="L2543" s="175"/>
      <c r="O2543" s="53"/>
      <c r="P2543" s="53"/>
      <c r="Q2543" s="53"/>
      <c r="R2543" s="370"/>
    </row>
    <row r="2544" spans="1:18" ht="40" customHeight="1" x14ac:dyDescent="0.35">
      <c r="A2544" s="281"/>
      <c r="B2544" s="308"/>
      <c r="C2544" s="168"/>
      <c r="D2544" s="301"/>
      <c r="E2544" s="169"/>
      <c r="F2544" s="170"/>
      <c r="G2544" s="362"/>
      <c r="H2544" s="171"/>
      <c r="I2544" s="172"/>
      <c r="J2544" s="173"/>
      <c r="K2544" s="174"/>
      <c r="L2544" s="175"/>
      <c r="O2544" s="53"/>
      <c r="P2544" s="53"/>
      <c r="Q2544" s="53"/>
      <c r="R2544" s="370"/>
    </row>
    <row r="2545" spans="1:18" ht="40" customHeight="1" x14ac:dyDescent="0.35">
      <c r="A2545" s="281"/>
      <c r="B2545" s="308"/>
      <c r="C2545" s="168"/>
      <c r="D2545" s="301"/>
      <c r="E2545" s="169"/>
      <c r="F2545" s="170"/>
      <c r="G2545" s="362"/>
      <c r="H2545" s="171"/>
      <c r="I2545" s="172"/>
      <c r="J2545" s="173"/>
      <c r="K2545" s="174"/>
      <c r="L2545" s="175"/>
      <c r="O2545" s="53"/>
      <c r="P2545" s="53"/>
      <c r="Q2545" s="53"/>
      <c r="R2545" s="370"/>
    </row>
    <row r="2546" spans="1:18" ht="40" customHeight="1" x14ac:dyDescent="0.35">
      <c r="A2546" s="281"/>
      <c r="B2546" s="308"/>
      <c r="C2546" s="168"/>
      <c r="D2546" s="301"/>
      <c r="E2546" s="169"/>
      <c r="F2546" s="170"/>
      <c r="G2546" s="362"/>
      <c r="H2546" s="171"/>
      <c r="I2546" s="172"/>
      <c r="J2546" s="173"/>
      <c r="K2546" s="174"/>
      <c r="L2546" s="175"/>
      <c r="O2546" s="53"/>
      <c r="P2546" s="53"/>
      <c r="Q2546" s="53"/>
      <c r="R2546" s="370"/>
    </row>
    <row r="2547" spans="1:18" ht="40" customHeight="1" x14ac:dyDescent="0.35">
      <c r="A2547" s="281"/>
      <c r="B2547" s="308"/>
      <c r="C2547" s="168"/>
      <c r="D2547" s="301"/>
      <c r="E2547" s="169"/>
      <c r="F2547" s="170"/>
      <c r="G2547" s="362"/>
      <c r="H2547" s="171"/>
      <c r="I2547" s="172"/>
      <c r="J2547" s="173"/>
      <c r="K2547" s="174"/>
      <c r="L2547" s="175"/>
      <c r="O2547" s="53"/>
      <c r="P2547" s="53"/>
      <c r="Q2547" s="53"/>
      <c r="R2547" s="370"/>
    </row>
    <row r="2548" spans="1:18" ht="40" customHeight="1" x14ac:dyDescent="0.35">
      <c r="A2548" s="281"/>
      <c r="B2548" s="308"/>
      <c r="C2548" s="168"/>
      <c r="D2548" s="301"/>
      <c r="E2548" s="169"/>
      <c r="F2548" s="170"/>
      <c r="G2548" s="362"/>
      <c r="H2548" s="171"/>
      <c r="I2548" s="172"/>
      <c r="J2548" s="173"/>
      <c r="K2548" s="174"/>
      <c r="L2548" s="175"/>
      <c r="O2548" s="53"/>
      <c r="P2548" s="53"/>
      <c r="Q2548" s="53"/>
      <c r="R2548" s="370"/>
    </row>
    <row r="2549" spans="1:18" ht="40" customHeight="1" x14ac:dyDescent="0.35">
      <c r="A2549" s="281"/>
      <c r="B2549" s="308"/>
      <c r="C2549" s="168"/>
      <c r="D2549" s="301"/>
      <c r="E2549" s="169"/>
      <c r="F2549" s="170"/>
      <c r="G2549" s="362"/>
      <c r="H2549" s="171"/>
      <c r="I2549" s="172"/>
      <c r="J2549" s="173"/>
      <c r="K2549" s="174"/>
      <c r="L2549" s="175"/>
      <c r="O2549" s="53"/>
      <c r="P2549" s="53"/>
      <c r="Q2549" s="53"/>
      <c r="R2549" s="370"/>
    </row>
    <row r="2550" spans="1:18" ht="40" customHeight="1" x14ac:dyDescent="0.35">
      <c r="A2550" s="281"/>
      <c r="B2550" s="308"/>
      <c r="C2550" s="168"/>
      <c r="D2550" s="301"/>
      <c r="E2550" s="169"/>
      <c r="F2550" s="170"/>
      <c r="G2550" s="362"/>
      <c r="H2550" s="171"/>
      <c r="I2550" s="172"/>
      <c r="J2550" s="173"/>
      <c r="K2550" s="174"/>
      <c r="L2550" s="175"/>
      <c r="O2550" s="53"/>
      <c r="P2550" s="53"/>
      <c r="Q2550" s="53"/>
      <c r="R2550" s="370"/>
    </row>
    <row r="2551" spans="1:18" ht="40" customHeight="1" x14ac:dyDescent="0.35">
      <c r="A2551" s="281"/>
      <c r="B2551" s="308"/>
      <c r="C2551" s="168"/>
      <c r="D2551" s="301"/>
      <c r="E2551" s="169"/>
      <c r="F2551" s="170"/>
      <c r="G2551" s="362"/>
      <c r="H2551" s="171"/>
      <c r="I2551" s="172"/>
      <c r="J2551" s="173"/>
      <c r="K2551" s="174"/>
      <c r="L2551" s="175"/>
      <c r="O2551" s="53"/>
      <c r="P2551" s="53"/>
      <c r="Q2551" s="53"/>
      <c r="R2551" s="370"/>
    </row>
    <row r="2552" spans="1:18" ht="40" customHeight="1" x14ac:dyDescent="0.35">
      <c r="A2552" s="281"/>
      <c r="B2552" s="308"/>
      <c r="C2552" s="168"/>
      <c r="D2552" s="301"/>
      <c r="E2552" s="169"/>
      <c r="F2552" s="170"/>
      <c r="G2552" s="362"/>
      <c r="H2552" s="171"/>
      <c r="I2552" s="172"/>
      <c r="J2552" s="173"/>
      <c r="K2552" s="174"/>
      <c r="L2552" s="175"/>
      <c r="O2552" s="53"/>
      <c r="P2552" s="53"/>
      <c r="Q2552" s="53"/>
      <c r="R2552" s="370"/>
    </row>
    <row r="2553" spans="1:18" ht="40" customHeight="1" x14ac:dyDescent="0.35">
      <c r="A2553" s="281"/>
      <c r="B2553" s="308"/>
      <c r="C2553" s="168"/>
      <c r="D2553" s="301"/>
      <c r="E2553" s="169"/>
      <c r="F2553" s="170"/>
      <c r="G2553" s="362"/>
      <c r="H2553" s="171"/>
      <c r="I2553" s="172"/>
      <c r="J2553" s="173"/>
      <c r="K2553" s="174"/>
      <c r="L2553" s="175"/>
      <c r="O2553" s="53"/>
      <c r="P2553" s="53"/>
      <c r="Q2553" s="53"/>
      <c r="R2553" s="370"/>
    </row>
    <row r="2554" spans="1:18" ht="40" customHeight="1" x14ac:dyDescent="0.35">
      <c r="A2554" s="281"/>
      <c r="B2554" s="308"/>
      <c r="C2554" s="168"/>
      <c r="D2554" s="301"/>
      <c r="E2554" s="169"/>
      <c r="F2554" s="170"/>
      <c r="G2554" s="362"/>
      <c r="H2554" s="171"/>
      <c r="I2554" s="172"/>
      <c r="J2554" s="173"/>
      <c r="K2554" s="174"/>
      <c r="L2554" s="175"/>
      <c r="O2554" s="53"/>
      <c r="P2554" s="53"/>
      <c r="Q2554" s="53"/>
      <c r="R2554" s="370"/>
    </row>
    <row r="2555" spans="1:18" ht="40" customHeight="1" x14ac:dyDescent="0.35">
      <c r="A2555" s="281"/>
      <c r="B2555" s="308"/>
      <c r="C2555" s="168"/>
      <c r="D2555" s="301"/>
      <c r="E2555" s="169"/>
      <c r="F2555" s="170"/>
      <c r="G2555" s="362"/>
      <c r="H2555" s="171"/>
      <c r="I2555" s="172"/>
      <c r="J2555" s="173"/>
      <c r="K2555" s="174"/>
      <c r="L2555" s="175"/>
      <c r="O2555" s="53"/>
      <c r="P2555" s="53"/>
      <c r="Q2555" s="53"/>
      <c r="R2555" s="370"/>
    </row>
    <row r="2556" spans="1:18" ht="40" customHeight="1" x14ac:dyDescent="0.35">
      <c r="A2556" s="281"/>
      <c r="B2556" s="308"/>
      <c r="C2556" s="168"/>
      <c r="D2556" s="301"/>
      <c r="E2556" s="169"/>
      <c r="F2556" s="170"/>
      <c r="G2556" s="362"/>
      <c r="H2556" s="171"/>
      <c r="I2556" s="172"/>
      <c r="J2556" s="173"/>
      <c r="K2556" s="174"/>
      <c r="L2556" s="175"/>
      <c r="O2556" s="53"/>
      <c r="P2556" s="53"/>
      <c r="Q2556" s="53"/>
      <c r="R2556" s="370"/>
    </row>
    <row r="2557" spans="1:18" ht="40" customHeight="1" x14ac:dyDescent="0.35">
      <c r="A2557" s="281"/>
      <c r="B2557" s="308"/>
      <c r="C2557" s="168"/>
      <c r="D2557" s="301"/>
      <c r="E2557" s="169"/>
      <c r="F2557" s="170"/>
      <c r="G2557" s="362"/>
      <c r="H2557" s="171"/>
      <c r="I2557" s="172"/>
      <c r="J2557" s="173"/>
      <c r="K2557" s="174"/>
      <c r="L2557" s="175"/>
      <c r="O2557" s="53"/>
      <c r="P2557" s="53"/>
      <c r="Q2557" s="53"/>
      <c r="R2557" s="370"/>
    </row>
    <row r="2558" spans="1:18" ht="40" customHeight="1" x14ac:dyDescent="0.35">
      <c r="A2558" s="281"/>
      <c r="B2558" s="308"/>
      <c r="C2558" s="168"/>
      <c r="D2558" s="301"/>
      <c r="E2558" s="169"/>
      <c r="F2558" s="170"/>
      <c r="G2558" s="362"/>
      <c r="H2558" s="171"/>
      <c r="I2558" s="172"/>
      <c r="J2558" s="173"/>
      <c r="K2558" s="174"/>
      <c r="L2558" s="175"/>
      <c r="O2558" s="53"/>
      <c r="P2558" s="53"/>
      <c r="Q2558" s="53"/>
      <c r="R2558" s="370"/>
    </row>
    <row r="2559" spans="1:18" ht="40" customHeight="1" x14ac:dyDescent="0.35">
      <c r="A2559" s="281"/>
      <c r="B2559" s="308"/>
      <c r="C2559" s="168"/>
      <c r="D2559" s="301"/>
      <c r="E2559" s="169"/>
      <c r="F2559" s="170"/>
      <c r="G2559" s="362"/>
      <c r="H2559" s="171"/>
      <c r="I2559" s="172"/>
      <c r="J2559" s="173"/>
      <c r="K2559" s="174"/>
      <c r="L2559" s="175"/>
      <c r="O2559" s="53"/>
      <c r="P2559" s="53"/>
      <c r="Q2559" s="53"/>
      <c r="R2559" s="370"/>
    </row>
    <row r="2560" spans="1:18" ht="40" customHeight="1" x14ac:dyDescent="0.35">
      <c r="A2560" s="281"/>
      <c r="B2560" s="308"/>
      <c r="C2560" s="168"/>
      <c r="D2560" s="301"/>
      <c r="E2560" s="169"/>
      <c r="F2560" s="170"/>
      <c r="G2560" s="362"/>
      <c r="H2560" s="171"/>
      <c r="I2560" s="172"/>
      <c r="J2560" s="173"/>
      <c r="K2560" s="174"/>
      <c r="L2560" s="175"/>
      <c r="O2560" s="53"/>
      <c r="P2560" s="53"/>
      <c r="Q2560" s="53"/>
      <c r="R2560" s="370"/>
    </row>
    <row r="2561" spans="1:18" ht="40" customHeight="1" x14ac:dyDescent="0.35">
      <c r="A2561" s="281"/>
      <c r="B2561" s="308"/>
      <c r="C2561" s="168"/>
      <c r="D2561" s="301"/>
      <c r="E2561" s="169"/>
      <c r="F2561" s="170"/>
      <c r="G2561" s="362"/>
      <c r="H2561" s="171"/>
      <c r="I2561" s="172"/>
      <c r="J2561" s="173"/>
      <c r="K2561" s="174"/>
      <c r="L2561" s="175"/>
      <c r="O2561" s="53"/>
      <c r="P2561" s="53"/>
      <c r="Q2561" s="53"/>
      <c r="R2561" s="370"/>
    </row>
    <row r="2562" spans="1:18" ht="40" customHeight="1" x14ac:dyDescent="0.35">
      <c r="A2562" s="281"/>
      <c r="B2562" s="308"/>
      <c r="C2562" s="168"/>
      <c r="D2562" s="301"/>
      <c r="E2562" s="169"/>
      <c r="F2562" s="170"/>
      <c r="G2562" s="362"/>
      <c r="H2562" s="171"/>
      <c r="I2562" s="172"/>
      <c r="J2562" s="173"/>
      <c r="K2562" s="174"/>
      <c r="L2562" s="175"/>
      <c r="O2562" s="53"/>
      <c r="P2562" s="53"/>
      <c r="Q2562" s="53"/>
      <c r="R2562" s="370"/>
    </row>
    <row r="2563" spans="1:18" ht="40" customHeight="1" x14ac:dyDescent="0.35">
      <c r="A2563" s="281"/>
      <c r="B2563" s="308"/>
      <c r="C2563" s="168"/>
      <c r="D2563" s="301"/>
      <c r="E2563" s="169"/>
      <c r="F2563" s="170"/>
      <c r="G2563" s="362"/>
      <c r="H2563" s="171"/>
      <c r="I2563" s="172"/>
      <c r="J2563" s="173"/>
      <c r="K2563" s="174"/>
      <c r="L2563" s="175"/>
      <c r="O2563" s="53"/>
      <c r="P2563" s="53"/>
      <c r="Q2563" s="53"/>
      <c r="R2563" s="370"/>
    </row>
    <row r="2564" spans="1:18" ht="40" customHeight="1" x14ac:dyDescent="0.35">
      <c r="A2564" s="281"/>
      <c r="B2564" s="308"/>
      <c r="C2564" s="168"/>
      <c r="D2564" s="301"/>
      <c r="E2564" s="169"/>
      <c r="F2564" s="170"/>
      <c r="G2564" s="362"/>
      <c r="H2564" s="171"/>
      <c r="I2564" s="172"/>
      <c r="J2564" s="173"/>
      <c r="K2564" s="174"/>
      <c r="L2564" s="175"/>
      <c r="O2564" s="53"/>
      <c r="P2564" s="53"/>
      <c r="Q2564" s="53"/>
      <c r="R2564" s="370"/>
    </row>
    <row r="2565" spans="1:18" ht="40" customHeight="1" x14ac:dyDescent="0.35">
      <c r="A2565" s="281"/>
      <c r="B2565" s="308"/>
      <c r="C2565" s="168"/>
      <c r="D2565" s="301"/>
      <c r="E2565" s="169"/>
      <c r="F2565" s="170"/>
      <c r="G2565" s="362"/>
      <c r="H2565" s="171"/>
      <c r="I2565" s="172"/>
      <c r="J2565" s="173"/>
      <c r="K2565" s="174"/>
      <c r="L2565" s="175"/>
      <c r="O2565" s="53"/>
      <c r="P2565" s="53"/>
      <c r="Q2565" s="53"/>
      <c r="R2565" s="370"/>
    </row>
    <row r="2566" spans="1:18" ht="40" customHeight="1" x14ac:dyDescent="0.35">
      <c r="A2566" s="281"/>
      <c r="B2566" s="308"/>
      <c r="C2566" s="168"/>
      <c r="D2566" s="301"/>
      <c r="E2566" s="169"/>
      <c r="F2566" s="170"/>
      <c r="G2566" s="362"/>
      <c r="H2566" s="171"/>
      <c r="I2566" s="172"/>
      <c r="J2566" s="173"/>
      <c r="K2566" s="174"/>
      <c r="L2566" s="175"/>
      <c r="O2566" s="53"/>
      <c r="P2566" s="53"/>
      <c r="Q2566" s="53"/>
      <c r="R2566" s="370"/>
    </row>
    <row r="2567" spans="1:18" ht="40" customHeight="1" x14ac:dyDescent="0.35">
      <c r="A2567" s="281"/>
      <c r="B2567" s="308"/>
      <c r="C2567" s="168"/>
      <c r="D2567" s="301"/>
      <c r="E2567" s="169"/>
      <c r="F2567" s="170"/>
      <c r="G2567" s="362"/>
      <c r="H2567" s="171"/>
      <c r="I2567" s="172"/>
      <c r="J2567" s="173"/>
      <c r="K2567" s="174"/>
      <c r="L2567" s="175"/>
      <c r="O2567" s="53"/>
      <c r="P2567" s="53"/>
      <c r="Q2567" s="53"/>
      <c r="R2567" s="370"/>
    </row>
    <row r="2568" spans="1:18" ht="40" customHeight="1" x14ac:dyDescent="0.35">
      <c r="A2568" s="281"/>
      <c r="B2568" s="308"/>
      <c r="C2568" s="168"/>
      <c r="D2568" s="301"/>
      <c r="E2568" s="169"/>
      <c r="F2568" s="170"/>
      <c r="G2568" s="362"/>
      <c r="H2568" s="171"/>
      <c r="I2568" s="172"/>
      <c r="J2568" s="173"/>
      <c r="K2568" s="174"/>
      <c r="L2568" s="175"/>
      <c r="O2568" s="53"/>
      <c r="P2568" s="53"/>
      <c r="Q2568" s="53"/>
      <c r="R2568" s="370"/>
    </row>
    <row r="2569" spans="1:18" ht="40" customHeight="1" x14ac:dyDescent="0.35">
      <c r="A2569" s="281"/>
      <c r="B2569" s="308"/>
      <c r="C2569" s="168"/>
      <c r="D2569" s="301"/>
      <c r="E2569" s="169"/>
      <c r="F2569" s="170"/>
      <c r="G2569" s="362"/>
      <c r="H2569" s="171"/>
      <c r="I2569" s="172"/>
      <c r="J2569" s="173"/>
      <c r="K2569" s="174"/>
      <c r="L2569" s="175"/>
      <c r="O2569" s="53"/>
      <c r="P2569" s="53"/>
      <c r="Q2569" s="53"/>
      <c r="R2569" s="370"/>
    </row>
    <row r="2570" spans="1:18" ht="40" customHeight="1" x14ac:dyDescent="0.35">
      <c r="A2570" s="281"/>
      <c r="B2570" s="308"/>
      <c r="C2570" s="168"/>
      <c r="D2570" s="301"/>
      <c r="E2570" s="169"/>
      <c r="F2570" s="170"/>
      <c r="G2570" s="362"/>
      <c r="H2570" s="171"/>
      <c r="I2570" s="172"/>
      <c r="J2570" s="173"/>
      <c r="K2570" s="174"/>
      <c r="L2570" s="175"/>
      <c r="O2570" s="53"/>
      <c r="P2570" s="53"/>
      <c r="Q2570" s="53"/>
      <c r="R2570" s="370"/>
    </row>
    <row r="2571" spans="1:18" ht="40" customHeight="1" x14ac:dyDescent="0.35">
      <c r="A2571" s="281"/>
      <c r="B2571" s="308"/>
      <c r="C2571" s="168"/>
      <c r="D2571" s="301"/>
      <c r="E2571" s="169"/>
      <c r="F2571" s="170"/>
      <c r="G2571" s="362"/>
      <c r="H2571" s="171"/>
      <c r="I2571" s="172"/>
      <c r="J2571" s="173"/>
      <c r="K2571" s="174"/>
      <c r="L2571" s="175"/>
      <c r="O2571" s="53"/>
      <c r="P2571" s="53"/>
      <c r="Q2571" s="53"/>
      <c r="R2571" s="370"/>
    </row>
    <row r="2572" spans="1:18" ht="40" customHeight="1" x14ac:dyDescent="0.35">
      <c r="A2572" s="281"/>
      <c r="B2572" s="308"/>
      <c r="C2572" s="168"/>
      <c r="D2572" s="301"/>
      <c r="E2572" s="169"/>
      <c r="F2572" s="170"/>
      <c r="G2572" s="362"/>
      <c r="H2572" s="171"/>
      <c r="I2572" s="172"/>
      <c r="J2572" s="173"/>
      <c r="K2572" s="174"/>
      <c r="L2572" s="175"/>
      <c r="O2572" s="53"/>
      <c r="P2572" s="53"/>
      <c r="Q2572" s="53"/>
      <c r="R2572" s="370"/>
    </row>
    <row r="2573" spans="1:18" ht="40" customHeight="1" x14ac:dyDescent="0.35">
      <c r="A2573" s="281"/>
      <c r="B2573" s="308"/>
      <c r="C2573" s="168"/>
      <c r="D2573" s="301"/>
      <c r="E2573" s="169"/>
      <c r="F2573" s="170"/>
      <c r="G2573" s="362"/>
      <c r="H2573" s="171"/>
      <c r="I2573" s="172"/>
      <c r="J2573" s="173"/>
      <c r="K2573" s="174"/>
      <c r="L2573" s="175"/>
      <c r="O2573" s="53"/>
      <c r="P2573" s="53"/>
      <c r="Q2573" s="53"/>
      <c r="R2573" s="370"/>
    </row>
    <row r="2574" spans="1:18" ht="40" customHeight="1" x14ac:dyDescent="0.35">
      <c r="A2574" s="281"/>
      <c r="B2574" s="308"/>
      <c r="C2574" s="168"/>
      <c r="D2574" s="301"/>
      <c r="E2574" s="169"/>
      <c r="F2574" s="170"/>
      <c r="G2574" s="362"/>
      <c r="H2574" s="171"/>
      <c r="I2574" s="172"/>
      <c r="J2574" s="173"/>
      <c r="K2574" s="174"/>
      <c r="L2574" s="175"/>
      <c r="O2574" s="53"/>
      <c r="P2574" s="53"/>
      <c r="Q2574" s="53"/>
      <c r="R2574" s="370"/>
    </row>
    <row r="2575" spans="1:18" ht="40" customHeight="1" x14ac:dyDescent="0.35">
      <c r="A2575" s="281"/>
      <c r="B2575" s="308"/>
      <c r="C2575" s="168"/>
      <c r="D2575" s="301"/>
      <c r="E2575" s="169"/>
      <c r="F2575" s="170"/>
      <c r="G2575" s="362"/>
      <c r="H2575" s="171"/>
      <c r="I2575" s="172"/>
      <c r="J2575" s="173"/>
      <c r="K2575" s="174"/>
      <c r="L2575" s="175"/>
      <c r="O2575" s="53"/>
      <c r="P2575" s="53"/>
      <c r="Q2575" s="53"/>
      <c r="R2575" s="370"/>
    </row>
    <row r="2576" spans="1:18" ht="40" customHeight="1" x14ac:dyDescent="0.35">
      <c r="A2576" s="281"/>
      <c r="B2576" s="308"/>
      <c r="C2576" s="168"/>
      <c r="D2576" s="301"/>
      <c r="E2576" s="169"/>
      <c r="F2576" s="170"/>
      <c r="G2576" s="362"/>
      <c r="H2576" s="171"/>
      <c r="I2576" s="172"/>
      <c r="J2576" s="173"/>
      <c r="K2576" s="174"/>
      <c r="L2576" s="175"/>
      <c r="O2576" s="53"/>
      <c r="P2576" s="53"/>
      <c r="Q2576" s="53"/>
      <c r="R2576" s="370"/>
    </row>
    <row r="2577" spans="1:18" ht="40" customHeight="1" x14ac:dyDescent="0.35">
      <c r="A2577" s="281"/>
      <c r="B2577" s="308"/>
      <c r="C2577" s="168"/>
      <c r="D2577" s="301"/>
      <c r="E2577" s="169"/>
      <c r="F2577" s="170"/>
      <c r="G2577" s="362"/>
      <c r="H2577" s="171"/>
      <c r="I2577" s="172"/>
      <c r="J2577" s="173"/>
      <c r="K2577" s="174"/>
      <c r="L2577" s="175"/>
      <c r="O2577" s="53"/>
      <c r="P2577" s="53"/>
      <c r="Q2577" s="53"/>
      <c r="R2577" s="370"/>
    </row>
    <row r="2578" spans="1:18" ht="40" customHeight="1" x14ac:dyDescent="0.35">
      <c r="A2578" s="281"/>
      <c r="B2578" s="308"/>
      <c r="C2578" s="168"/>
      <c r="D2578" s="301"/>
      <c r="E2578" s="169"/>
      <c r="F2578" s="170"/>
      <c r="G2578" s="362"/>
      <c r="H2578" s="171"/>
      <c r="I2578" s="172"/>
      <c r="J2578" s="173"/>
      <c r="K2578" s="174"/>
      <c r="L2578" s="175"/>
      <c r="O2578" s="53"/>
      <c r="P2578" s="53"/>
      <c r="Q2578" s="53"/>
      <c r="R2578" s="370"/>
    </row>
    <row r="2579" spans="1:18" ht="40" customHeight="1" x14ac:dyDescent="0.35">
      <c r="A2579" s="281"/>
      <c r="B2579" s="308"/>
      <c r="C2579" s="168"/>
      <c r="D2579" s="301"/>
      <c r="E2579" s="169"/>
      <c r="F2579" s="170"/>
      <c r="G2579" s="362"/>
      <c r="H2579" s="171"/>
      <c r="I2579" s="172"/>
      <c r="J2579" s="173"/>
      <c r="K2579" s="174"/>
      <c r="L2579" s="175"/>
      <c r="O2579" s="53"/>
      <c r="P2579" s="53"/>
      <c r="Q2579" s="53"/>
      <c r="R2579" s="370"/>
    </row>
    <row r="2580" spans="1:18" ht="40" customHeight="1" x14ac:dyDescent="0.35">
      <c r="A2580" s="281"/>
      <c r="B2580" s="308"/>
      <c r="C2580" s="168"/>
      <c r="D2580" s="301"/>
      <c r="E2580" s="169"/>
      <c r="F2580" s="170"/>
      <c r="G2580" s="362"/>
      <c r="H2580" s="171"/>
      <c r="I2580" s="172"/>
      <c r="J2580" s="173"/>
      <c r="K2580" s="174"/>
      <c r="L2580" s="175"/>
      <c r="O2580" s="53"/>
      <c r="P2580" s="53"/>
      <c r="Q2580" s="53"/>
      <c r="R2580" s="370"/>
    </row>
    <row r="2581" spans="1:18" ht="40" customHeight="1" x14ac:dyDescent="0.35">
      <c r="A2581" s="281"/>
      <c r="B2581" s="308"/>
      <c r="C2581" s="168"/>
      <c r="D2581" s="301"/>
      <c r="E2581" s="169"/>
      <c r="F2581" s="170"/>
      <c r="G2581" s="362"/>
      <c r="H2581" s="171"/>
      <c r="I2581" s="172"/>
      <c r="J2581" s="173"/>
      <c r="K2581" s="174"/>
      <c r="L2581" s="175"/>
      <c r="O2581" s="53"/>
      <c r="P2581" s="53"/>
      <c r="Q2581" s="53"/>
      <c r="R2581" s="370"/>
    </row>
    <row r="2582" spans="1:18" ht="40" customHeight="1" x14ac:dyDescent="0.35">
      <c r="A2582" s="281"/>
      <c r="B2582" s="308"/>
      <c r="C2582" s="168"/>
      <c r="D2582" s="301"/>
      <c r="E2582" s="169"/>
      <c r="F2582" s="170"/>
      <c r="G2582" s="362"/>
      <c r="H2582" s="171"/>
      <c r="I2582" s="172"/>
      <c r="J2582" s="173"/>
      <c r="K2582" s="174"/>
      <c r="L2582" s="175"/>
      <c r="O2582" s="53"/>
      <c r="P2582" s="53"/>
      <c r="Q2582" s="53"/>
      <c r="R2582" s="370"/>
    </row>
    <row r="2583" spans="1:18" ht="40" customHeight="1" x14ac:dyDescent="0.35">
      <c r="A2583" s="281"/>
      <c r="B2583" s="308"/>
      <c r="C2583" s="168"/>
      <c r="D2583" s="301"/>
      <c r="E2583" s="169"/>
      <c r="F2583" s="170"/>
      <c r="G2583" s="362"/>
      <c r="H2583" s="171"/>
      <c r="I2583" s="172"/>
      <c r="J2583" s="173"/>
      <c r="K2583" s="174"/>
      <c r="L2583" s="175"/>
      <c r="O2583" s="53"/>
      <c r="P2583" s="53"/>
      <c r="Q2583" s="53"/>
      <c r="R2583" s="370"/>
    </row>
    <row r="2584" spans="1:18" ht="40" customHeight="1" x14ac:dyDescent="0.35">
      <c r="A2584" s="281"/>
      <c r="B2584" s="308"/>
      <c r="C2584" s="168"/>
      <c r="D2584" s="301"/>
      <c r="E2584" s="169"/>
      <c r="F2584" s="170"/>
      <c r="G2584" s="362"/>
      <c r="H2584" s="171"/>
      <c r="I2584" s="172"/>
      <c r="J2584" s="173"/>
      <c r="K2584" s="174"/>
      <c r="L2584" s="175"/>
      <c r="O2584" s="53"/>
      <c r="P2584" s="53"/>
      <c r="Q2584" s="53"/>
      <c r="R2584" s="370"/>
    </row>
    <row r="2585" spans="1:18" ht="40" customHeight="1" x14ac:dyDescent="0.35">
      <c r="A2585" s="281"/>
      <c r="B2585" s="308"/>
      <c r="C2585" s="168"/>
      <c r="D2585" s="301"/>
      <c r="E2585" s="169"/>
      <c r="F2585" s="170"/>
      <c r="G2585" s="362"/>
      <c r="H2585" s="171"/>
      <c r="I2585" s="172"/>
      <c r="J2585" s="173"/>
      <c r="K2585" s="174"/>
      <c r="L2585" s="175"/>
      <c r="O2585" s="53"/>
      <c r="P2585" s="53"/>
      <c r="Q2585" s="53"/>
      <c r="R2585" s="370"/>
    </row>
    <row r="2586" spans="1:18" ht="40" customHeight="1" x14ac:dyDescent="0.35">
      <c r="A2586" s="281"/>
      <c r="B2586" s="308"/>
      <c r="C2586" s="168"/>
      <c r="D2586" s="301"/>
      <c r="E2586" s="169"/>
      <c r="F2586" s="170"/>
      <c r="G2586" s="362"/>
      <c r="H2586" s="171"/>
      <c r="I2586" s="172"/>
      <c r="J2586" s="173"/>
      <c r="K2586" s="174"/>
      <c r="L2586" s="175"/>
      <c r="O2586" s="53"/>
      <c r="P2586" s="53"/>
      <c r="Q2586" s="53"/>
      <c r="R2586" s="370"/>
    </row>
    <row r="2587" spans="1:18" ht="40" customHeight="1" x14ac:dyDescent="0.35">
      <c r="A2587" s="281"/>
      <c r="B2587" s="308"/>
      <c r="C2587" s="168"/>
      <c r="D2587" s="301"/>
      <c r="E2587" s="169"/>
      <c r="F2587" s="170"/>
      <c r="G2587" s="362"/>
      <c r="H2587" s="171"/>
      <c r="I2587" s="172"/>
      <c r="J2587" s="173"/>
      <c r="K2587" s="174"/>
      <c r="L2587" s="175"/>
      <c r="O2587" s="53"/>
      <c r="P2587" s="53"/>
      <c r="Q2587" s="53"/>
      <c r="R2587" s="370"/>
    </row>
    <row r="2588" spans="1:18" ht="40" customHeight="1" x14ac:dyDescent="0.35">
      <c r="A2588" s="281"/>
      <c r="B2588" s="308"/>
      <c r="C2588" s="168"/>
      <c r="D2588" s="301"/>
      <c r="E2588" s="169"/>
      <c r="F2588" s="170"/>
      <c r="G2588" s="362"/>
      <c r="H2588" s="171"/>
      <c r="I2588" s="172"/>
      <c r="J2588" s="173"/>
      <c r="K2588" s="174"/>
      <c r="L2588" s="175"/>
      <c r="O2588" s="53"/>
      <c r="P2588" s="53"/>
      <c r="Q2588" s="53"/>
      <c r="R2588" s="370"/>
    </row>
    <row r="2589" spans="1:18" ht="40" customHeight="1" x14ac:dyDescent="0.35">
      <c r="A2589" s="281"/>
      <c r="B2589" s="308"/>
      <c r="C2589" s="168"/>
      <c r="D2589" s="301"/>
      <c r="E2589" s="169"/>
      <c r="F2589" s="170"/>
      <c r="G2589" s="362"/>
      <c r="H2589" s="171"/>
      <c r="I2589" s="172"/>
      <c r="J2589" s="173"/>
      <c r="K2589" s="174"/>
      <c r="L2589" s="175"/>
      <c r="O2589" s="53"/>
      <c r="P2589" s="53"/>
      <c r="Q2589" s="53"/>
      <c r="R2589" s="370"/>
    </row>
    <row r="2590" spans="1:18" ht="40" customHeight="1" x14ac:dyDescent="0.35">
      <c r="A2590" s="281"/>
      <c r="B2590" s="308"/>
      <c r="C2590" s="168"/>
      <c r="D2590" s="301"/>
      <c r="E2590" s="169"/>
      <c r="F2590" s="170"/>
      <c r="G2590" s="362"/>
      <c r="H2590" s="171"/>
      <c r="I2590" s="172"/>
      <c r="J2590" s="173"/>
      <c r="K2590" s="174"/>
      <c r="L2590" s="175"/>
      <c r="O2590" s="53"/>
      <c r="P2590" s="53"/>
      <c r="Q2590" s="53"/>
      <c r="R2590" s="370"/>
    </row>
    <row r="2591" spans="1:18" ht="40" customHeight="1" x14ac:dyDescent="0.35">
      <c r="A2591" s="281"/>
      <c r="B2591" s="308"/>
      <c r="C2591" s="168"/>
      <c r="D2591" s="301"/>
      <c r="E2591" s="169"/>
      <c r="F2591" s="170"/>
      <c r="G2591" s="362"/>
      <c r="H2591" s="171"/>
      <c r="I2591" s="172"/>
      <c r="J2591" s="173"/>
      <c r="K2591" s="174"/>
      <c r="L2591" s="175"/>
      <c r="O2591" s="53"/>
      <c r="P2591" s="53"/>
      <c r="Q2591" s="53"/>
      <c r="R2591" s="370"/>
    </row>
    <row r="2592" spans="1:18" ht="40" customHeight="1" x14ac:dyDescent="0.35">
      <c r="A2592" s="281"/>
      <c r="B2592" s="308"/>
      <c r="C2592" s="168"/>
      <c r="D2592" s="301"/>
      <c r="E2592" s="169"/>
      <c r="F2592" s="170"/>
      <c r="G2592" s="362"/>
      <c r="H2592" s="171"/>
      <c r="I2592" s="172"/>
      <c r="J2592" s="173"/>
      <c r="K2592" s="174"/>
      <c r="L2592" s="175"/>
      <c r="O2592" s="53"/>
      <c r="P2592" s="53"/>
      <c r="Q2592" s="53"/>
      <c r="R2592" s="370"/>
    </row>
    <row r="2593" spans="1:18" ht="40" customHeight="1" x14ac:dyDescent="0.35">
      <c r="A2593" s="281"/>
      <c r="B2593" s="308"/>
      <c r="C2593" s="168"/>
      <c r="D2593" s="301"/>
      <c r="E2593" s="169"/>
      <c r="F2593" s="170"/>
      <c r="G2593" s="362"/>
      <c r="H2593" s="171"/>
      <c r="I2593" s="172"/>
      <c r="J2593" s="173"/>
      <c r="K2593" s="174"/>
      <c r="L2593" s="175"/>
      <c r="O2593" s="53"/>
      <c r="P2593" s="53"/>
      <c r="Q2593" s="53"/>
      <c r="R2593" s="370"/>
    </row>
    <row r="2594" spans="1:18" ht="40" customHeight="1" x14ac:dyDescent="0.35">
      <c r="A2594" s="281"/>
      <c r="B2594" s="308"/>
      <c r="C2594" s="168"/>
      <c r="D2594" s="301"/>
      <c r="E2594" s="169"/>
      <c r="F2594" s="170"/>
      <c r="G2594" s="362"/>
      <c r="H2594" s="171"/>
      <c r="I2594" s="172"/>
      <c r="J2594" s="173"/>
      <c r="K2594" s="174"/>
      <c r="L2594" s="175"/>
      <c r="O2594" s="53"/>
      <c r="P2594" s="53"/>
      <c r="Q2594" s="53"/>
      <c r="R2594" s="370"/>
    </row>
    <row r="2595" spans="1:18" ht="40" customHeight="1" x14ac:dyDescent="0.35">
      <c r="A2595" s="281"/>
      <c r="B2595" s="308"/>
      <c r="C2595" s="168"/>
      <c r="D2595" s="301"/>
      <c r="E2595" s="169"/>
      <c r="F2595" s="170"/>
      <c r="G2595" s="362"/>
      <c r="H2595" s="171"/>
      <c r="I2595" s="172"/>
      <c r="J2595" s="173"/>
      <c r="K2595" s="174"/>
      <c r="L2595" s="175"/>
      <c r="O2595" s="53"/>
      <c r="P2595" s="53"/>
      <c r="Q2595" s="53"/>
      <c r="R2595" s="370"/>
    </row>
    <row r="2596" spans="1:18" ht="40" customHeight="1" x14ac:dyDescent="0.35">
      <c r="A2596" s="281"/>
      <c r="B2596" s="308"/>
      <c r="C2596" s="168"/>
      <c r="D2596" s="301"/>
      <c r="E2596" s="169"/>
      <c r="F2596" s="170"/>
      <c r="G2596" s="362"/>
      <c r="H2596" s="171"/>
      <c r="I2596" s="172"/>
      <c r="J2596" s="173"/>
      <c r="K2596" s="174"/>
      <c r="L2596" s="175"/>
      <c r="O2596" s="53"/>
      <c r="P2596" s="53"/>
      <c r="Q2596" s="53"/>
      <c r="R2596" s="370"/>
    </row>
    <row r="2597" spans="1:18" ht="40" customHeight="1" x14ac:dyDescent="0.35">
      <c r="A2597" s="281"/>
      <c r="B2597" s="308"/>
      <c r="C2597" s="168"/>
      <c r="D2597" s="301"/>
      <c r="E2597" s="169"/>
      <c r="F2597" s="170"/>
      <c r="G2597" s="362"/>
      <c r="H2597" s="171"/>
      <c r="I2597" s="172"/>
      <c r="J2597" s="173"/>
      <c r="K2597" s="174"/>
      <c r="L2597" s="175"/>
      <c r="O2597" s="53"/>
      <c r="P2597" s="53"/>
      <c r="Q2597" s="53"/>
      <c r="R2597" s="370"/>
    </row>
    <row r="2598" spans="1:18" ht="40" customHeight="1" x14ac:dyDescent="0.35">
      <c r="A2598" s="281"/>
      <c r="B2598" s="308"/>
      <c r="C2598" s="168"/>
      <c r="D2598" s="301"/>
      <c r="E2598" s="169"/>
      <c r="F2598" s="170"/>
      <c r="G2598" s="362"/>
      <c r="H2598" s="171"/>
      <c r="I2598" s="172"/>
      <c r="J2598" s="173"/>
      <c r="K2598" s="174"/>
      <c r="L2598" s="175"/>
      <c r="O2598" s="53"/>
      <c r="P2598" s="53"/>
      <c r="Q2598" s="53"/>
      <c r="R2598" s="370"/>
    </row>
    <row r="2599" spans="1:18" ht="40" customHeight="1" x14ac:dyDescent="0.35">
      <c r="A2599" s="281"/>
      <c r="B2599" s="308"/>
      <c r="C2599" s="168"/>
      <c r="D2599" s="301"/>
      <c r="E2599" s="169"/>
      <c r="F2599" s="170"/>
      <c r="G2599" s="362"/>
      <c r="H2599" s="171"/>
      <c r="I2599" s="172"/>
      <c r="J2599" s="173"/>
      <c r="K2599" s="174"/>
      <c r="L2599" s="175"/>
      <c r="O2599" s="53"/>
      <c r="P2599" s="53"/>
      <c r="Q2599" s="53"/>
      <c r="R2599" s="370"/>
    </row>
    <row r="2600" spans="1:18" ht="40" customHeight="1" x14ac:dyDescent="0.35">
      <c r="A2600" s="281"/>
      <c r="B2600" s="308"/>
      <c r="C2600" s="168"/>
      <c r="D2600" s="301"/>
      <c r="E2600" s="169"/>
      <c r="F2600" s="170"/>
      <c r="G2600" s="362"/>
      <c r="H2600" s="171"/>
      <c r="I2600" s="172"/>
      <c r="J2600" s="173"/>
      <c r="K2600" s="174"/>
      <c r="L2600" s="175"/>
      <c r="O2600" s="53"/>
      <c r="P2600" s="53"/>
      <c r="Q2600" s="53"/>
      <c r="R2600" s="370"/>
    </row>
    <row r="2601" spans="1:18" ht="40" customHeight="1" x14ac:dyDescent="0.35">
      <c r="A2601" s="281"/>
      <c r="B2601" s="308"/>
      <c r="C2601" s="168"/>
      <c r="D2601" s="301"/>
      <c r="E2601" s="169"/>
      <c r="F2601" s="170"/>
      <c r="G2601" s="362"/>
      <c r="H2601" s="171"/>
      <c r="I2601" s="172"/>
      <c r="J2601" s="173"/>
      <c r="K2601" s="174"/>
      <c r="L2601" s="175"/>
      <c r="O2601" s="53"/>
      <c r="P2601" s="53"/>
      <c r="Q2601" s="53"/>
      <c r="R2601" s="370"/>
    </row>
    <row r="2602" spans="1:18" ht="40" customHeight="1" x14ac:dyDescent="0.35">
      <c r="A2602" s="281"/>
      <c r="B2602" s="308"/>
      <c r="C2602" s="168"/>
      <c r="D2602" s="301"/>
      <c r="E2602" s="169"/>
      <c r="F2602" s="170"/>
      <c r="G2602" s="362"/>
      <c r="H2602" s="171"/>
      <c r="I2602" s="172"/>
      <c r="J2602" s="173"/>
      <c r="K2602" s="174"/>
      <c r="L2602" s="175"/>
      <c r="O2602" s="53"/>
      <c r="P2602" s="53"/>
      <c r="Q2602" s="53"/>
      <c r="R2602" s="370"/>
    </row>
    <row r="2603" spans="1:18" ht="40" customHeight="1" x14ac:dyDescent="0.35">
      <c r="A2603" s="281"/>
      <c r="B2603" s="308"/>
      <c r="C2603" s="168"/>
      <c r="D2603" s="301"/>
      <c r="E2603" s="169"/>
      <c r="F2603" s="170"/>
      <c r="G2603" s="362"/>
      <c r="H2603" s="171"/>
      <c r="I2603" s="172"/>
      <c r="J2603" s="173"/>
      <c r="K2603" s="174"/>
      <c r="L2603" s="175"/>
      <c r="O2603" s="53"/>
      <c r="P2603" s="53"/>
      <c r="Q2603" s="53"/>
      <c r="R2603" s="370"/>
    </row>
    <row r="2604" spans="1:18" ht="40" customHeight="1" x14ac:dyDescent="0.35">
      <c r="A2604" s="281"/>
      <c r="B2604" s="308"/>
      <c r="C2604" s="168"/>
      <c r="D2604" s="301"/>
      <c r="E2604" s="169"/>
      <c r="F2604" s="170"/>
      <c r="G2604" s="362"/>
      <c r="H2604" s="171"/>
      <c r="I2604" s="172"/>
      <c r="J2604" s="173"/>
      <c r="K2604" s="174"/>
      <c r="L2604" s="175"/>
      <c r="O2604" s="53"/>
      <c r="P2604" s="53"/>
      <c r="Q2604" s="53"/>
      <c r="R2604" s="370"/>
    </row>
    <row r="2605" spans="1:18" ht="40" customHeight="1" x14ac:dyDescent="0.35">
      <c r="A2605" s="281"/>
      <c r="B2605" s="308"/>
      <c r="C2605" s="168"/>
      <c r="D2605" s="301"/>
      <c r="E2605" s="169"/>
      <c r="F2605" s="170"/>
      <c r="G2605" s="362"/>
      <c r="H2605" s="171"/>
      <c r="I2605" s="172"/>
      <c r="J2605" s="173"/>
      <c r="K2605" s="174"/>
      <c r="L2605" s="175"/>
      <c r="O2605" s="53"/>
      <c r="P2605" s="53"/>
      <c r="Q2605" s="53"/>
      <c r="R2605" s="370"/>
    </row>
    <row r="2606" spans="1:18" ht="40" customHeight="1" x14ac:dyDescent="0.35">
      <c r="A2606" s="281"/>
      <c r="B2606" s="308"/>
      <c r="C2606" s="168"/>
      <c r="D2606" s="301"/>
      <c r="E2606" s="169"/>
      <c r="F2606" s="170"/>
      <c r="G2606" s="362"/>
      <c r="H2606" s="171"/>
      <c r="I2606" s="172"/>
      <c r="J2606" s="173"/>
      <c r="K2606" s="174"/>
      <c r="L2606" s="175"/>
      <c r="O2606" s="53"/>
      <c r="P2606" s="53"/>
      <c r="Q2606" s="53"/>
      <c r="R2606" s="370"/>
    </row>
    <row r="2607" spans="1:18" ht="40" customHeight="1" x14ac:dyDescent="0.35">
      <c r="A2607" s="281"/>
      <c r="B2607" s="308"/>
      <c r="C2607" s="168"/>
      <c r="D2607" s="301"/>
      <c r="E2607" s="169"/>
      <c r="F2607" s="170"/>
      <c r="G2607" s="362"/>
      <c r="H2607" s="171"/>
      <c r="I2607" s="172"/>
      <c r="J2607" s="173"/>
      <c r="K2607" s="174"/>
      <c r="L2607" s="175"/>
      <c r="O2607" s="53"/>
      <c r="P2607" s="53"/>
      <c r="Q2607" s="53"/>
      <c r="R2607" s="370"/>
    </row>
    <row r="2608" spans="1:18" ht="40" customHeight="1" x14ac:dyDescent="0.35">
      <c r="A2608" s="281"/>
      <c r="B2608" s="308"/>
      <c r="C2608" s="168"/>
      <c r="D2608" s="301"/>
      <c r="E2608" s="169"/>
      <c r="F2608" s="170"/>
      <c r="G2608" s="362"/>
      <c r="H2608" s="171"/>
      <c r="I2608" s="172"/>
      <c r="J2608" s="173"/>
      <c r="K2608" s="174"/>
      <c r="L2608" s="175"/>
      <c r="O2608" s="53"/>
      <c r="P2608" s="53"/>
      <c r="Q2608" s="53"/>
      <c r="R2608" s="370"/>
    </row>
    <row r="2609" spans="1:18" ht="40" customHeight="1" x14ac:dyDescent="0.35">
      <c r="A2609" s="281"/>
      <c r="B2609" s="308"/>
      <c r="C2609" s="168"/>
      <c r="D2609" s="301"/>
      <c r="E2609" s="169"/>
      <c r="F2609" s="170"/>
      <c r="G2609" s="362"/>
      <c r="H2609" s="171"/>
      <c r="I2609" s="172"/>
      <c r="J2609" s="173"/>
      <c r="K2609" s="174"/>
      <c r="L2609" s="175"/>
      <c r="O2609" s="53"/>
      <c r="P2609" s="53"/>
      <c r="Q2609" s="53"/>
      <c r="R2609" s="370"/>
    </row>
    <row r="2610" spans="1:18" ht="40" customHeight="1" x14ac:dyDescent="0.35">
      <c r="A2610" s="281"/>
      <c r="B2610" s="308"/>
      <c r="C2610" s="168"/>
      <c r="D2610" s="301"/>
      <c r="E2610" s="169"/>
      <c r="F2610" s="170"/>
      <c r="G2610" s="362"/>
      <c r="H2610" s="171"/>
      <c r="I2610" s="172"/>
      <c r="J2610" s="173"/>
      <c r="K2610" s="174"/>
      <c r="L2610" s="175"/>
      <c r="O2610" s="53"/>
      <c r="P2610" s="53"/>
      <c r="Q2610" s="53"/>
      <c r="R2610" s="370"/>
    </row>
    <row r="2611" spans="1:18" ht="40" customHeight="1" x14ac:dyDescent="0.35">
      <c r="A2611" s="281"/>
      <c r="B2611" s="308"/>
      <c r="C2611" s="168"/>
      <c r="D2611" s="301"/>
      <c r="E2611" s="169"/>
      <c r="F2611" s="170"/>
      <c r="G2611" s="362"/>
      <c r="H2611" s="171"/>
      <c r="I2611" s="172"/>
      <c r="J2611" s="173"/>
      <c r="K2611" s="174"/>
      <c r="L2611" s="175"/>
      <c r="O2611" s="53"/>
      <c r="P2611" s="53"/>
      <c r="Q2611" s="53"/>
      <c r="R2611" s="370"/>
    </row>
    <row r="2612" spans="1:18" ht="40" customHeight="1" x14ac:dyDescent="0.35">
      <c r="A2612" s="281"/>
      <c r="B2612" s="308"/>
      <c r="C2612" s="168"/>
      <c r="D2612" s="301"/>
      <c r="E2612" s="169"/>
      <c r="F2612" s="170"/>
      <c r="G2612" s="362"/>
      <c r="H2612" s="171"/>
      <c r="I2612" s="172"/>
      <c r="J2612" s="173"/>
      <c r="K2612" s="174"/>
      <c r="L2612" s="175"/>
      <c r="O2612" s="53"/>
      <c r="P2612" s="53"/>
      <c r="Q2612" s="53"/>
      <c r="R2612" s="370"/>
    </row>
    <row r="2613" spans="1:18" ht="40" customHeight="1" x14ac:dyDescent="0.35">
      <c r="A2613" s="281"/>
      <c r="B2613" s="308"/>
      <c r="C2613" s="168"/>
      <c r="D2613" s="301"/>
      <c r="E2613" s="169"/>
      <c r="F2613" s="170"/>
      <c r="G2613" s="362"/>
      <c r="H2613" s="171"/>
      <c r="I2613" s="172"/>
      <c r="J2613" s="173"/>
      <c r="K2613" s="174"/>
      <c r="L2613" s="175"/>
      <c r="O2613" s="53"/>
      <c r="P2613" s="53"/>
      <c r="Q2613" s="53"/>
      <c r="R2613" s="370"/>
    </row>
    <row r="2614" spans="1:18" ht="40" customHeight="1" x14ac:dyDescent="0.35">
      <c r="A2614" s="281"/>
      <c r="B2614" s="308"/>
      <c r="C2614" s="168"/>
      <c r="D2614" s="301"/>
      <c r="E2614" s="169"/>
      <c r="F2614" s="170"/>
      <c r="G2614" s="362"/>
      <c r="H2614" s="171"/>
      <c r="I2614" s="172"/>
      <c r="J2614" s="173"/>
      <c r="K2614" s="174"/>
      <c r="L2614" s="175"/>
      <c r="O2614" s="53"/>
      <c r="P2614" s="53"/>
      <c r="Q2614" s="53"/>
      <c r="R2614" s="370"/>
    </row>
    <row r="2615" spans="1:18" ht="40" customHeight="1" x14ac:dyDescent="0.35">
      <c r="A2615" s="281"/>
      <c r="B2615" s="308"/>
      <c r="C2615" s="168"/>
      <c r="D2615" s="301"/>
      <c r="E2615" s="169"/>
      <c r="F2615" s="170"/>
      <c r="G2615" s="362"/>
      <c r="H2615" s="171"/>
      <c r="I2615" s="172"/>
      <c r="J2615" s="173"/>
      <c r="K2615" s="174"/>
      <c r="L2615" s="175"/>
      <c r="O2615" s="53"/>
      <c r="P2615" s="53"/>
      <c r="Q2615" s="53"/>
      <c r="R2615" s="370"/>
    </row>
    <row r="2616" spans="1:18" ht="40" customHeight="1" x14ac:dyDescent="0.35">
      <c r="A2616" s="281"/>
      <c r="B2616" s="308"/>
      <c r="C2616" s="168"/>
      <c r="D2616" s="301"/>
      <c r="E2616" s="169"/>
      <c r="F2616" s="170"/>
      <c r="G2616" s="362"/>
      <c r="H2616" s="171"/>
      <c r="I2616" s="172"/>
      <c r="J2616" s="173"/>
      <c r="K2616" s="174"/>
      <c r="L2616" s="175"/>
      <c r="O2616" s="53"/>
      <c r="P2616" s="53"/>
      <c r="Q2616" s="53"/>
      <c r="R2616" s="370"/>
    </row>
    <row r="2617" spans="1:18" ht="40" customHeight="1" x14ac:dyDescent="0.35">
      <c r="A2617" s="281"/>
      <c r="B2617" s="308"/>
      <c r="C2617" s="168"/>
      <c r="D2617" s="301"/>
      <c r="E2617" s="169"/>
      <c r="F2617" s="170"/>
      <c r="G2617" s="362"/>
      <c r="H2617" s="171"/>
      <c r="I2617" s="172"/>
      <c r="J2617" s="173"/>
      <c r="K2617" s="174"/>
      <c r="L2617" s="175"/>
      <c r="O2617" s="53"/>
      <c r="P2617" s="53"/>
      <c r="Q2617" s="53"/>
      <c r="R2617" s="370"/>
    </row>
    <row r="2618" spans="1:18" ht="40" customHeight="1" x14ac:dyDescent="0.35">
      <c r="A2618" s="281"/>
      <c r="B2618" s="308"/>
      <c r="C2618" s="168"/>
      <c r="D2618" s="301"/>
      <c r="E2618" s="169"/>
      <c r="F2618" s="170"/>
      <c r="G2618" s="362"/>
      <c r="H2618" s="171"/>
      <c r="I2618" s="172"/>
      <c r="J2618" s="173"/>
      <c r="K2618" s="174"/>
      <c r="L2618" s="175"/>
      <c r="O2618" s="53"/>
      <c r="P2618" s="53"/>
      <c r="Q2618" s="53"/>
      <c r="R2618" s="370"/>
    </row>
    <row r="2619" spans="1:18" ht="40" customHeight="1" x14ac:dyDescent="0.35">
      <c r="A2619" s="281"/>
      <c r="B2619" s="308"/>
      <c r="C2619" s="168"/>
      <c r="D2619" s="301"/>
      <c r="E2619" s="169"/>
      <c r="F2619" s="170"/>
      <c r="G2619" s="362"/>
      <c r="H2619" s="171"/>
      <c r="I2619" s="172"/>
      <c r="J2619" s="173"/>
      <c r="K2619" s="174"/>
      <c r="L2619" s="175"/>
      <c r="O2619" s="53"/>
      <c r="P2619" s="53"/>
      <c r="Q2619" s="53"/>
      <c r="R2619" s="370"/>
    </row>
    <row r="2620" spans="1:18" ht="40" customHeight="1" x14ac:dyDescent="0.35">
      <c r="A2620" s="281"/>
      <c r="B2620" s="308"/>
      <c r="C2620" s="168"/>
      <c r="D2620" s="301"/>
      <c r="E2620" s="169"/>
      <c r="F2620" s="170"/>
      <c r="G2620" s="362"/>
      <c r="H2620" s="171"/>
      <c r="I2620" s="172"/>
      <c r="J2620" s="173"/>
      <c r="K2620" s="174"/>
      <c r="L2620" s="175"/>
      <c r="O2620" s="53"/>
      <c r="P2620" s="53"/>
      <c r="Q2620" s="53"/>
      <c r="R2620" s="370"/>
    </row>
    <row r="2621" spans="1:18" ht="40" customHeight="1" x14ac:dyDescent="0.35">
      <c r="A2621" s="281"/>
      <c r="B2621" s="308"/>
      <c r="C2621" s="168"/>
      <c r="D2621" s="301"/>
      <c r="E2621" s="169"/>
      <c r="F2621" s="170"/>
      <c r="G2621" s="362"/>
      <c r="H2621" s="171"/>
      <c r="I2621" s="172"/>
      <c r="J2621" s="173"/>
      <c r="K2621" s="174"/>
      <c r="L2621" s="175"/>
      <c r="O2621" s="53"/>
      <c r="P2621" s="53"/>
      <c r="Q2621" s="53"/>
      <c r="R2621" s="370"/>
    </row>
    <row r="2622" spans="1:18" ht="40" customHeight="1" x14ac:dyDescent="0.35">
      <c r="A2622" s="281"/>
      <c r="B2622" s="308"/>
      <c r="C2622" s="168"/>
      <c r="D2622" s="301"/>
      <c r="E2622" s="169"/>
      <c r="F2622" s="170"/>
      <c r="G2622" s="362"/>
      <c r="H2622" s="171"/>
      <c r="I2622" s="172"/>
      <c r="J2622" s="173"/>
      <c r="K2622" s="174"/>
      <c r="L2622" s="175"/>
      <c r="O2622" s="53"/>
      <c r="P2622" s="53"/>
      <c r="Q2622" s="53"/>
      <c r="R2622" s="370"/>
    </row>
    <row r="2623" spans="1:18" ht="40" customHeight="1" x14ac:dyDescent="0.35">
      <c r="A2623" s="281"/>
      <c r="B2623" s="308"/>
      <c r="C2623" s="168"/>
      <c r="D2623" s="301"/>
      <c r="E2623" s="169"/>
      <c r="F2623" s="170"/>
      <c r="G2623" s="362"/>
      <c r="H2623" s="171"/>
      <c r="I2623" s="172"/>
      <c r="J2623" s="173"/>
      <c r="K2623" s="174"/>
      <c r="L2623" s="175"/>
      <c r="O2623" s="53"/>
      <c r="P2623" s="53"/>
      <c r="Q2623" s="53"/>
      <c r="R2623" s="370"/>
    </row>
    <row r="2624" spans="1:18" ht="40" customHeight="1" x14ac:dyDescent="0.35">
      <c r="A2624" s="281"/>
      <c r="B2624" s="308"/>
      <c r="C2624" s="168"/>
      <c r="D2624" s="301"/>
      <c r="E2624" s="169"/>
      <c r="F2624" s="170"/>
      <c r="G2624" s="362"/>
      <c r="H2624" s="171"/>
      <c r="I2624" s="172"/>
      <c r="J2624" s="173"/>
      <c r="K2624" s="174"/>
      <c r="L2624" s="175"/>
      <c r="O2624" s="53"/>
      <c r="P2624" s="53"/>
      <c r="Q2624" s="53"/>
      <c r="R2624" s="370"/>
    </row>
    <row r="2625" spans="1:18" ht="40" customHeight="1" x14ac:dyDescent="0.35">
      <c r="A2625" s="281"/>
      <c r="B2625" s="308"/>
      <c r="C2625" s="168"/>
      <c r="D2625" s="301"/>
      <c r="E2625" s="169"/>
      <c r="F2625" s="170"/>
      <c r="G2625" s="362"/>
      <c r="H2625" s="171"/>
      <c r="I2625" s="172"/>
      <c r="J2625" s="173"/>
      <c r="K2625" s="174"/>
      <c r="L2625" s="175"/>
      <c r="O2625" s="53"/>
      <c r="P2625" s="53"/>
      <c r="Q2625" s="53"/>
      <c r="R2625" s="370"/>
    </row>
    <row r="2626" spans="1:18" ht="40" customHeight="1" x14ac:dyDescent="0.35">
      <c r="A2626" s="281"/>
      <c r="B2626" s="308"/>
      <c r="C2626" s="168"/>
      <c r="D2626" s="301"/>
      <c r="E2626" s="169"/>
      <c r="F2626" s="170"/>
      <c r="G2626" s="362"/>
      <c r="H2626" s="171"/>
      <c r="I2626" s="172"/>
      <c r="J2626" s="173"/>
      <c r="K2626" s="174"/>
      <c r="L2626" s="175"/>
      <c r="O2626" s="53"/>
      <c r="P2626" s="53"/>
      <c r="Q2626" s="53"/>
      <c r="R2626" s="370"/>
    </row>
    <row r="2627" spans="1:18" ht="40" customHeight="1" x14ac:dyDescent="0.35">
      <c r="A2627" s="281"/>
      <c r="B2627" s="308"/>
      <c r="C2627" s="168"/>
      <c r="D2627" s="301"/>
      <c r="E2627" s="169"/>
      <c r="F2627" s="170"/>
      <c r="G2627" s="362"/>
      <c r="H2627" s="171"/>
      <c r="I2627" s="172"/>
      <c r="J2627" s="173"/>
      <c r="K2627" s="174"/>
      <c r="L2627" s="175"/>
      <c r="O2627" s="53"/>
      <c r="P2627" s="53"/>
      <c r="Q2627" s="53"/>
      <c r="R2627" s="370"/>
    </row>
    <row r="2628" spans="1:18" ht="40" customHeight="1" x14ac:dyDescent="0.35">
      <c r="A2628" s="281"/>
      <c r="B2628" s="308"/>
      <c r="C2628" s="168"/>
      <c r="D2628" s="301"/>
      <c r="E2628" s="169"/>
      <c r="F2628" s="170"/>
      <c r="G2628" s="362"/>
      <c r="H2628" s="171"/>
      <c r="I2628" s="172"/>
      <c r="J2628" s="173"/>
      <c r="K2628" s="174"/>
      <c r="L2628" s="175"/>
      <c r="O2628" s="53"/>
      <c r="P2628" s="53"/>
      <c r="Q2628" s="53"/>
      <c r="R2628" s="370"/>
    </row>
    <row r="2629" spans="1:18" ht="40" customHeight="1" x14ac:dyDescent="0.35">
      <c r="A2629" s="281"/>
      <c r="B2629" s="308"/>
      <c r="C2629" s="168"/>
      <c r="D2629" s="301"/>
      <c r="E2629" s="169"/>
      <c r="F2629" s="170"/>
      <c r="G2629" s="362"/>
      <c r="H2629" s="171"/>
      <c r="I2629" s="172"/>
      <c r="J2629" s="173"/>
      <c r="K2629" s="174"/>
      <c r="L2629" s="175"/>
      <c r="O2629" s="53"/>
      <c r="P2629" s="53"/>
      <c r="Q2629" s="53"/>
      <c r="R2629" s="370"/>
    </row>
    <row r="2630" spans="1:18" ht="40" customHeight="1" x14ac:dyDescent="0.35">
      <c r="A2630" s="281"/>
      <c r="B2630" s="308"/>
      <c r="C2630" s="168"/>
      <c r="D2630" s="301"/>
      <c r="E2630" s="169"/>
      <c r="F2630" s="170"/>
      <c r="G2630" s="362"/>
      <c r="H2630" s="171"/>
      <c r="I2630" s="172"/>
      <c r="J2630" s="173"/>
      <c r="K2630" s="174"/>
      <c r="L2630" s="175"/>
      <c r="O2630" s="53"/>
      <c r="P2630" s="53"/>
      <c r="Q2630" s="53"/>
      <c r="R2630" s="370"/>
    </row>
    <row r="2631" spans="1:18" ht="40" customHeight="1" x14ac:dyDescent="0.35">
      <c r="A2631" s="281"/>
      <c r="B2631" s="308"/>
      <c r="C2631" s="168"/>
      <c r="D2631" s="301"/>
      <c r="E2631" s="169"/>
      <c r="F2631" s="170"/>
      <c r="G2631" s="362"/>
      <c r="H2631" s="171"/>
      <c r="I2631" s="172"/>
      <c r="J2631" s="173"/>
      <c r="K2631" s="174"/>
      <c r="L2631" s="175"/>
      <c r="O2631" s="53"/>
      <c r="P2631" s="53"/>
      <c r="Q2631" s="53"/>
      <c r="R2631" s="370"/>
    </row>
    <row r="2632" spans="1:18" ht="40" customHeight="1" x14ac:dyDescent="0.35">
      <c r="A2632" s="281"/>
      <c r="B2632" s="308"/>
      <c r="C2632" s="168"/>
      <c r="D2632" s="301"/>
      <c r="E2632" s="169"/>
      <c r="F2632" s="170"/>
      <c r="G2632" s="362"/>
      <c r="H2632" s="171"/>
      <c r="I2632" s="172"/>
      <c r="J2632" s="173"/>
      <c r="K2632" s="174"/>
      <c r="L2632" s="175"/>
      <c r="O2632" s="53"/>
      <c r="P2632" s="53"/>
      <c r="Q2632" s="53"/>
      <c r="R2632" s="370"/>
    </row>
    <row r="2633" spans="1:18" ht="40" customHeight="1" x14ac:dyDescent="0.35">
      <c r="A2633" s="281"/>
      <c r="B2633" s="308"/>
      <c r="C2633" s="168"/>
      <c r="D2633" s="301"/>
      <c r="E2633" s="169"/>
      <c r="F2633" s="170"/>
      <c r="G2633" s="362"/>
      <c r="H2633" s="171"/>
      <c r="I2633" s="172"/>
      <c r="J2633" s="173"/>
      <c r="K2633" s="174"/>
      <c r="L2633" s="175"/>
      <c r="O2633" s="53"/>
      <c r="P2633" s="53"/>
      <c r="Q2633" s="53"/>
      <c r="R2633" s="370"/>
    </row>
    <row r="2634" spans="1:18" ht="40" customHeight="1" x14ac:dyDescent="0.35">
      <c r="A2634" s="281"/>
      <c r="B2634" s="308"/>
      <c r="C2634" s="168"/>
      <c r="D2634" s="301"/>
      <c r="E2634" s="169"/>
      <c r="F2634" s="170"/>
      <c r="G2634" s="362"/>
      <c r="H2634" s="171"/>
      <c r="I2634" s="172"/>
      <c r="J2634" s="173"/>
      <c r="K2634" s="174"/>
      <c r="L2634" s="175"/>
      <c r="O2634" s="53"/>
      <c r="P2634" s="53"/>
      <c r="Q2634" s="53"/>
      <c r="R2634" s="370"/>
    </row>
    <row r="2635" spans="1:18" ht="40" customHeight="1" x14ac:dyDescent="0.35">
      <c r="A2635" s="281"/>
      <c r="B2635" s="308"/>
      <c r="C2635" s="168"/>
      <c r="D2635" s="301"/>
      <c r="E2635" s="169"/>
      <c r="F2635" s="170"/>
      <c r="G2635" s="362"/>
      <c r="H2635" s="171"/>
      <c r="I2635" s="172"/>
      <c r="J2635" s="173"/>
      <c r="K2635" s="174"/>
      <c r="L2635" s="175"/>
      <c r="O2635" s="53"/>
      <c r="P2635" s="53"/>
      <c r="Q2635" s="53"/>
      <c r="R2635" s="370"/>
    </row>
    <row r="2636" spans="1:18" ht="40" customHeight="1" x14ac:dyDescent="0.35">
      <c r="A2636" s="281"/>
      <c r="B2636" s="308"/>
      <c r="C2636" s="168"/>
      <c r="D2636" s="301"/>
      <c r="E2636" s="169"/>
      <c r="F2636" s="170"/>
      <c r="G2636" s="362"/>
      <c r="H2636" s="171"/>
      <c r="I2636" s="172"/>
      <c r="J2636" s="173"/>
      <c r="K2636" s="174"/>
      <c r="L2636" s="175"/>
      <c r="O2636" s="53"/>
      <c r="P2636" s="53"/>
      <c r="Q2636" s="53"/>
      <c r="R2636" s="370"/>
    </row>
    <row r="2637" spans="1:18" ht="40" customHeight="1" x14ac:dyDescent="0.35">
      <c r="A2637" s="281"/>
      <c r="B2637" s="308"/>
      <c r="C2637" s="168"/>
      <c r="D2637" s="301"/>
      <c r="E2637" s="169"/>
      <c r="F2637" s="170"/>
      <c r="G2637" s="362"/>
      <c r="H2637" s="171"/>
      <c r="I2637" s="172"/>
      <c r="J2637" s="173"/>
      <c r="K2637" s="174"/>
      <c r="L2637" s="175"/>
      <c r="O2637" s="53"/>
      <c r="P2637" s="53"/>
      <c r="Q2637" s="53"/>
      <c r="R2637" s="370"/>
    </row>
    <row r="2638" spans="1:18" ht="40" customHeight="1" x14ac:dyDescent="0.35">
      <c r="A2638" s="281"/>
      <c r="B2638" s="308"/>
      <c r="C2638" s="168"/>
      <c r="D2638" s="301"/>
      <c r="E2638" s="169"/>
      <c r="F2638" s="170"/>
      <c r="G2638" s="362"/>
      <c r="H2638" s="171"/>
      <c r="I2638" s="172"/>
      <c r="J2638" s="173"/>
      <c r="K2638" s="174"/>
      <c r="L2638" s="175"/>
      <c r="O2638" s="53"/>
      <c r="P2638" s="53"/>
      <c r="Q2638" s="53"/>
      <c r="R2638" s="370"/>
    </row>
    <row r="2639" spans="1:18" ht="40" customHeight="1" x14ac:dyDescent="0.35">
      <c r="A2639" s="281"/>
      <c r="B2639" s="308"/>
      <c r="C2639" s="168"/>
      <c r="D2639" s="301"/>
      <c r="E2639" s="169"/>
      <c r="F2639" s="170"/>
      <c r="G2639" s="362"/>
      <c r="H2639" s="171"/>
      <c r="I2639" s="172"/>
      <c r="J2639" s="173"/>
      <c r="K2639" s="174"/>
      <c r="L2639" s="175"/>
      <c r="O2639" s="53"/>
      <c r="P2639" s="53"/>
      <c r="Q2639" s="53"/>
      <c r="R2639" s="370"/>
    </row>
    <row r="2640" spans="1:18" ht="40" customHeight="1" x14ac:dyDescent="0.35">
      <c r="A2640" s="281"/>
      <c r="B2640" s="308"/>
      <c r="C2640" s="168"/>
      <c r="D2640" s="301"/>
      <c r="E2640" s="169"/>
      <c r="F2640" s="170"/>
      <c r="G2640" s="362"/>
      <c r="H2640" s="171"/>
      <c r="I2640" s="172"/>
      <c r="J2640" s="173"/>
      <c r="K2640" s="174"/>
      <c r="L2640" s="175"/>
      <c r="O2640" s="53"/>
      <c r="P2640" s="53"/>
      <c r="Q2640" s="53"/>
      <c r="R2640" s="370"/>
    </row>
    <row r="2641" spans="1:18" ht="40" customHeight="1" x14ac:dyDescent="0.35">
      <c r="A2641" s="281"/>
      <c r="B2641" s="308"/>
      <c r="C2641" s="168"/>
      <c r="D2641" s="301"/>
      <c r="E2641" s="169"/>
      <c r="F2641" s="170"/>
      <c r="G2641" s="362"/>
      <c r="H2641" s="171"/>
      <c r="I2641" s="172"/>
      <c r="J2641" s="173"/>
      <c r="K2641" s="174"/>
      <c r="L2641" s="175"/>
      <c r="O2641" s="53"/>
      <c r="P2641" s="53"/>
      <c r="Q2641" s="53"/>
      <c r="R2641" s="370"/>
    </row>
    <row r="2642" spans="1:18" ht="40" customHeight="1" x14ac:dyDescent="0.35">
      <c r="A2642" s="281"/>
      <c r="B2642" s="308"/>
      <c r="C2642" s="168"/>
      <c r="D2642" s="301"/>
      <c r="E2642" s="169"/>
      <c r="F2642" s="170"/>
      <c r="G2642" s="362"/>
      <c r="H2642" s="171"/>
      <c r="I2642" s="172"/>
      <c r="J2642" s="173"/>
      <c r="K2642" s="174"/>
      <c r="L2642" s="175"/>
      <c r="O2642" s="53"/>
      <c r="P2642" s="53"/>
      <c r="Q2642" s="53"/>
      <c r="R2642" s="370"/>
    </row>
    <row r="2643" spans="1:18" ht="40" customHeight="1" x14ac:dyDescent="0.35">
      <c r="A2643" s="281"/>
      <c r="B2643" s="308"/>
      <c r="C2643" s="168"/>
      <c r="D2643" s="301"/>
      <c r="E2643" s="169"/>
      <c r="F2643" s="170"/>
      <c r="G2643" s="362"/>
      <c r="H2643" s="171"/>
      <c r="I2643" s="172"/>
      <c r="J2643" s="173"/>
      <c r="K2643" s="174"/>
      <c r="L2643" s="175"/>
      <c r="O2643" s="53"/>
      <c r="P2643" s="53"/>
      <c r="Q2643" s="53"/>
      <c r="R2643" s="370"/>
    </row>
    <row r="2644" spans="1:18" ht="40" customHeight="1" x14ac:dyDescent="0.35">
      <c r="A2644" s="281"/>
      <c r="B2644" s="308"/>
      <c r="C2644" s="168"/>
      <c r="D2644" s="301"/>
      <c r="E2644" s="169"/>
      <c r="F2644" s="170"/>
      <c r="G2644" s="362"/>
      <c r="H2644" s="171"/>
      <c r="I2644" s="172"/>
      <c r="J2644" s="173"/>
      <c r="K2644" s="174"/>
      <c r="L2644" s="175"/>
      <c r="O2644" s="53"/>
      <c r="P2644" s="53"/>
      <c r="Q2644" s="53"/>
      <c r="R2644" s="370"/>
    </row>
    <row r="2645" spans="1:18" ht="40" customHeight="1" x14ac:dyDescent="0.35">
      <c r="A2645" s="281"/>
      <c r="B2645" s="308"/>
      <c r="C2645" s="168"/>
      <c r="D2645" s="301"/>
      <c r="E2645" s="169"/>
      <c r="F2645" s="170"/>
      <c r="G2645" s="362"/>
      <c r="H2645" s="171"/>
      <c r="I2645" s="172"/>
      <c r="J2645" s="173"/>
      <c r="K2645" s="174"/>
      <c r="L2645" s="175"/>
      <c r="O2645" s="53"/>
      <c r="P2645" s="53"/>
      <c r="Q2645" s="53"/>
      <c r="R2645" s="370"/>
    </row>
    <row r="2646" spans="1:18" ht="40" customHeight="1" x14ac:dyDescent="0.35">
      <c r="A2646" s="281"/>
      <c r="B2646" s="308"/>
      <c r="C2646" s="168"/>
      <c r="D2646" s="301"/>
      <c r="E2646" s="169"/>
      <c r="F2646" s="170"/>
      <c r="G2646" s="362"/>
      <c r="H2646" s="171"/>
      <c r="I2646" s="172"/>
      <c r="J2646" s="173"/>
      <c r="K2646" s="174"/>
      <c r="L2646" s="175"/>
      <c r="O2646" s="53"/>
      <c r="P2646" s="53"/>
      <c r="Q2646" s="53"/>
      <c r="R2646" s="370"/>
    </row>
    <row r="2647" spans="1:18" ht="40" customHeight="1" x14ac:dyDescent="0.35">
      <c r="A2647" s="281"/>
      <c r="B2647" s="308"/>
      <c r="C2647" s="168"/>
      <c r="D2647" s="301"/>
      <c r="E2647" s="169"/>
      <c r="F2647" s="170"/>
      <c r="G2647" s="362"/>
      <c r="H2647" s="171"/>
      <c r="I2647" s="172"/>
      <c r="J2647" s="173"/>
      <c r="K2647" s="174"/>
      <c r="L2647" s="175"/>
      <c r="O2647" s="53"/>
      <c r="P2647" s="53"/>
      <c r="Q2647" s="53"/>
      <c r="R2647" s="370"/>
    </row>
    <row r="2648" spans="1:18" ht="40" customHeight="1" x14ac:dyDescent="0.35">
      <c r="A2648" s="281"/>
      <c r="B2648" s="308"/>
      <c r="C2648" s="168"/>
      <c r="D2648" s="301"/>
      <c r="E2648" s="169"/>
      <c r="F2648" s="170"/>
      <c r="G2648" s="362"/>
      <c r="H2648" s="171"/>
      <c r="I2648" s="172"/>
      <c r="J2648" s="173"/>
      <c r="K2648" s="174"/>
      <c r="L2648" s="175"/>
      <c r="O2648" s="53"/>
      <c r="P2648" s="53"/>
      <c r="Q2648" s="53"/>
      <c r="R2648" s="370"/>
    </row>
    <row r="2649" spans="1:18" ht="40" customHeight="1" x14ac:dyDescent="0.35">
      <c r="A2649" s="281"/>
      <c r="B2649" s="308"/>
      <c r="C2649" s="168"/>
      <c r="D2649" s="301"/>
      <c r="E2649" s="169"/>
      <c r="F2649" s="170"/>
      <c r="G2649" s="362"/>
      <c r="H2649" s="171"/>
      <c r="I2649" s="172"/>
      <c r="J2649" s="173"/>
      <c r="K2649" s="174"/>
      <c r="L2649" s="175"/>
      <c r="O2649" s="53"/>
      <c r="P2649" s="53"/>
      <c r="Q2649" s="53"/>
      <c r="R2649" s="370"/>
    </row>
    <row r="2650" spans="1:18" ht="40" customHeight="1" x14ac:dyDescent="0.35">
      <c r="A2650" s="281"/>
      <c r="B2650" s="308"/>
      <c r="C2650" s="168"/>
      <c r="D2650" s="301"/>
      <c r="E2650" s="169"/>
      <c r="F2650" s="170"/>
      <c r="G2650" s="362"/>
      <c r="H2650" s="171"/>
      <c r="I2650" s="172"/>
      <c r="J2650" s="173"/>
      <c r="K2650" s="174"/>
      <c r="L2650" s="175"/>
      <c r="O2650" s="53"/>
      <c r="P2650" s="53"/>
      <c r="Q2650" s="53"/>
      <c r="R2650" s="370"/>
    </row>
    <row r="2651" spans="1:18" ht="40" customHeight="1" x14ac:dyDescent="0.35">
      <c r="A2651" s="281"/>
      <c r="B2651" s="308"/>
      <c r="C2651" s="168"/>
      <c r="D2651" s="301"/>
      <c r="E2651" s="169"/>
      <c r="F2651" s="170"/>
      <c r="G2651" s="362"/>
      <c r="H2651" s="171"/>
      <c r="I2651" s="172"/>
      <c r="J2651" s="173"/>
      <c r="K2651" s="174"/>
      <c r="L2651" s="175"/>
      <c r="O2651" s="53"/>
      <c r="P2651" s="53"/>
      <c r="Q2651" s="53"/>
      <c r="R2651" s="370"/>
    </row>
    <row r="2652" spans="1:18" ht="40" customHeight="1" x14ac:dyDescent="0.35">
      <c r="O2652" s="53"/>
      <c r="P2652" s="53"/>
      <c r="Q2652" s="53"/>
      <c r="R2652" s="370"/>
    </row>
    <row r="2653" spans="1:18" ht="40" customHeight="1" x14ac:dyDescent="0.35">
      <c r="O2653" s="53"/>
      <c r="P2653" s="53"/>
      <c r="Q2653" s="53"/>
      <c r="R2653" s="370"/>
    </row>
    <row r="2654" spans="1:18" ht="40" customHeight="1" x14ac:dyDescent="0.35">
      <c r="O2654" s="53"/>
      <c r="P2654" s="53"/>
      <c r="Q2654" s="53"/>
      <c r="R2654" s="370"/>
    </row>
    <row r="2655" spans="1:18" ht="40" customHeight="1" x14ac:dyDescent="0.35">
      <c r="O2655" s="53"/>
      <c r="P2655" s="53"/>
      <c r="Q2655" s="53"/>
      <c r="R2655" s="370"/>
    </row>
    <row r="2656" spans="1:18" ht="40" customHeight="1" x14ac:dyDescent="0.35">
      <c r="O2656" s="53"/>
      <c r="P2656" s="53"/>
      <c r="Q2656" s="53"/>
      <c r="R2656" s="370"/>
    </row>
    <row r="2657" spans="15:18" ht="40" customHeight="1" x14ac:dyDescent="0.35">
      <c r="O2657" s="53"/>
      <c r="P2657" s="53"/>
      <c r="Q2657" s="53"/>
      <c r="R2657" s="370"/>
    </row>
    <row r="2658" spans="15:18" ht="40" customHeight="1" x14ac:dyDescent="0.35">
      <c r="O2658" s="53"/>
      <c r="P2658" s="53"/>
      <c r="Q2658" s="53"/>
      <c r="R2658" s="370"/>
    </row>
    <row r="2659" spans="15:18" ht="40" customHeight="1" x14ac:dyDescent="0.35">
      <c r="O2659" s="53"/>
      <c r="P2659" s="53"/>
      <c r="Q2659" s="53"/>
      <c r="R2659" s="370"/>
    </row>
    <row r="2660" spans="15:18" ht="40" customHeight="1" x14ac:dyDescent="0.35">
      <c r="O2660" s="53"/>
      <c r="P2660" s="53"/>
      <c r="Q2660" s="53"/>
      <c r="R2660" s="370"/>
    </row>
    <row r="2661" spans="15:18" ht="40" customHeight="1" x14ac:dyDescent="0.35">
      <c r="O2661" s="53"/>
      <c r="P2661" s="53"/>
      <c r="Q2661" s="53"/>
      <c r="R2661" s="370"/>
    </row>
    <row r="2662" spans="15:18" ht="40" customHeight="1" x14ac:dyDescent="0.35">
      <c r="O2662" s="53"/>
      <c r="P2662" s="53"/>
      <c r="Q2662" s="53"/>
      <c r="R2662" s="370"/>
    </row>
    <row r="2663" spans="15:18" ht="40" customHeight="1" x14ac:dyDescent="0.35">
      <c r="O2663" s="53"/>
      <c r="P2663" s="53"/>
      <c r="Q2663" s="53"/>
      <c r="R2663" s="370"/>
    </row>
    <row r="2664" spans="15:18" ht="40" customHeight="1" x14ac:dyDescent="0.35">
      <c r="O2664" s="53"/>
      <c r="P2664" s="53"/>
      <c r="Q2664" s="53"/>
      <c r="R2664" s="370"/>
    </row>
    <row r="2665" spans="15:18" ht="40" customHeight="1" x14ac:dyDescent="0.35">
      <c r="O2665" s="53"/>
      <c r="P2665" s="53"/>
      <c r="Q2665" s="53"/>
      <c r="R2665" s="370"/>
    </row>
    <row r="2666" spans="15:18" ht="40" customHeight="1" x14ac:dyDescent="0.35">
      <c r="O2666" s="53"/>
      <c r="P2666" s="53"/>
      <c r="Q2666" s="53"/>
      <c r="R2666" s="370"/>
    </row>
  </sheetData>
  <autoFilter ref="A12:AF1515" xr:uid="{00000000-0001-0000-0000-000000000000}"/>
  <dataConsolidate/>
  <mergeCells count="1">
    <mergeCell ref="A11:D11"/>
  </mergeCells>
  <phoneticPr fontId="0" type="noConversion"/>
  <printOptions horizontalCentered="1" verticalCentered="1"/>
  <pageMargins left="0" right="0" top="0" bottom="0" header="0.15748031496062992" footer="0"/>
  <pageSetup paperSize="9" scale="74" fitToHeight="0" orientation="portrait" horizontalDpi="300" verticalDpi="300" r:id="rId1"/>
  <headerFooter alignWithMargins="0">
    <oddHeader>&amp;C&amp;"Arial,Gras"&amp;20Série Bleue et TOP 25&amp;R&amp;"Arial,Normal"&amp;8&amp;P/&amp;N</oddHeader>
    <oddFooter>&amp;L&amp;"Minstrel,Normal"&amp;10I.G.N. - Département Diffusion.&amp;C&amp;"Arial,Normal"&amp;8                    &amp;R&amp;"Minstrel,Normal"&amp;10 Paris  le,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workbookViewId="0">
      <selection activeCell="F19" sqref="F19"/>
    </sheetView>
  </sheetViews>
  <sheetFormatPr baseColWidth="10" defaultRowHeight="16.5" x14ac:dyDescent="0.35"/>
  <cols>
    <col min="2" max="2" width="21.125" customWidth="1"/>
    <col min="5" max="5" width="11" customWidth="1"/>
    <col min="6" max="6" width="25.5" style="322" customWidth="1"/>
  </cols>
  <sheetData>
    <row r="1" spans="1:7" ht="17" thickBot="1" x14ac:dyDescent="0.4">
      <c r="A1" s="384" t="s">
        <v>19</v>
      </c>
      <c r="B1" s="385"/>
      <c r="C1" s="17" t="s">
        <v>20</v>
      </c>
      <c r="D1" s="26" t="s">
        <v>21</v>
      </c>
      <c r="E1" s="17" t="s">
        <v>22</v>
      </c>
      <c r="F1" s="320" t="s">
        <v>3086</v>
      </c>
      <c r="G1" s="17" t="s">
        <v>96</v>
      </c>
    </row>
    <row r="2" spans="1:7" x14ac:dyDescent="0.35">
      <c r="A2" s="303">
        <v>1</v>
      </c>
      <c r="B2" s="18" t="s">
        <v>23</v>
      </c>
      <c r="C2" s="17">
        <v>1</v>
      </c>
      <c r="D2" s="26" t="s">
        <v>24</v>
      </c>
      <c r="E2" s="17">
        <v>18</v>
      </c>
      <c r="F2" s="320" t="str">
        <f t="shared" ref="F2:F33" si="0">VLOOKUP(E2,REGI,2)</f>
        <v>RHONE-ALPES</v>
      </c>
      <c r="G2" s="17">
        <v>7</v>
      </c>
    </row>
    <row r="3" spans="1:7" x14ac:dyDescent="0.35">
      <c r="A3" s="304">
        <v>2</v>
      </c>
      <c r="B3" s="19" t="s">
        <v>40</v>
      </c>
      <c r="C3" s="17">
        <v>2</v>
      </c>
      <c r="D3" s="26" t="s">
        <v>41</v>
      </c>
      <c r="E3" s="17">
        <v>3</v>
      </c>
      <c r="F3" s="320" t="str">
        <f t="shared" si="0"/>
        <v>PICARDIE</v>
      </c>
      <c r="G3" s="17">
        <v>1</v>
      </c>
    </row>
    <row r="4" spans="1:7" x14ac:dyDescent="0.35">
      <c r="A4" s="304">
        <v>3</v>
      </c>
      <c r="B4" s="19" t="s">
        <v>42</v>
      </c>
      <c r="C4" s="17">
        <v>3</v>
      </c>
      <c r="D4" s="26" t="s">
        <v>43</v>
      </c>
      <c r="E4" s="17">
        <v>19</v>
      </c>
      <c r="F4" s="320" t="str">
        <f t="shared" si="0"/>
        <v>AUVERGNE</v>
      </c>
      <c r="G4" s="17">
        <v>4</v>
      </c>
    </row>
    <row r="5" spans="1:7" x14ac:dyDescent="0.35">
      <c r="A5" s="304">
        <v>4</v>
      </c>
      <c r="B5" s="19" t="s">
        <v>44</v>
      </c>
      <c r="C5" s="17">
        <v>4</v>
      </c>
      <c r="D5" s="26" t="s">
        <v>45</v>
      </c>
      <c r="E5" s="17">
        <v>21</v>
      </c>
      <c r="F5" s="320" t="str">
        <f t="shared" si="0"/>
        <v>PROVENCE-ALPES-CÔTE D'AZUR</v>
      </c>
      <c r="G5" s="17">
        <v>7</v>
      </c>
    </row>
    <row r="6" spans="1:7" x14ac:dyDescent="0.35">
      <c r="A6" s="304">
        <v>5</v>
      </c>
      <c r="B6" s="19" t="s">
        <v>46</v>
      </c>
      <c r="C6" s="17">
        <v>5</v>
      </c>
      <c r="D6" s="26" t="s">
        <v>47</v>
      </c>
      <c r="E6" s="17">
        <v>21</v>
      </c>
      <c r="F6" s="320" t="str">
        <f t="shared" si="0"/>
        <v>PROVENCE-ALPES-CÔTE D'AZUR</v>
      </c>
      <c r="G6" s="17">
        <v>7</v>
      </c>
    </row>
    <row r="7" spans="1:7" x14ac:dyDescent="0.35">
      <c r="A7" s="304">
        <v>6</v>
      </c>
      <c r="B7" s="19" t="s">
        <v>48</v>
      </c>
      <c r="C7" s="17">
        <v>6</v>
      </c>
      <c r="D7" s="26" t="s">
        <v>49</v>
      </c>
      <c r="E7" s="17">
        <v>21</v>
      </c>
      <c r="F7" s="320" t="str">
        <f t="shared" si="0"/>
        <v>PROVENCE-ALPES-CÔTE D'AZUR</v>
      </c>
      <c r="G7" s="17">
        <v>7</v>
      </c>
    </row>
    <row r="8" spans="1:7" x14ac:dyDescent="0.35">
      <c r="A8" s="304">
        <v>7</v>
      </c>
      <c r="B8" s="19" t="s">
        <v>50</v>
      </c>
      <c r="C8" s="17">
        <v>7</v>
      </c>
      <c r="D8" s="26" t="s">
        <v>51</v>
      </c>
      <c r="E8" s="17">
        <v>18</v>
      </c>
      <c r="F8" s="320" t="str">
        <f t="shared" si="0"/>
        <v>RHONE-ALPES</v>
      </c>
      <c r="G8" s="17">
        <v>7</v>
      </c>
    </row>
    <row r="9" spans="1:7" x14ac:dyDescent="0.35">
      <c r="A9" s="304">
        <v>8</v>
      </c>
      <c r="B9" s="19" t="s">
        <v>52</v>
      </c>
      <c r="C9" s="17">
        <v>8</v>
      </c>
      <c r="D9" s="26" t="s">
        <v>53</v>
      </c>
      <c r="E9" s="17">
        <v>2</v>
      </c>
      <c r="F9" s="320" t="str">
        <f t="shared" si="0"/>
        <v>CHAMPAGNE-ARDENNE</v>
      </c>
      <c r="G9" s="17">
        <v>4</v>
      </c>
    </row>
    <row r="10" spans="1:7" x14ac:dyDescent="0.35">
      <c r="A10" s="304">
        <v>9</v>
      </c>
      <c r="B10" s="19" t="s">
        <v>54</v>
      </c>
      <c r="C10" s="17">
        <v>9</v>
      </c>
      <c r="D10" s="26" t="s">
        <v>55</v>
      </c>
      <c r="E10" s="17">
        <v>16</v>
      </c>
      <c r="F10" s="320" t="str">
        <f t="shared" si="0"/>
        <v>MIDI-PYRÉNÉES</v>
      </c>
      <c r="G10" s="17">
        <v>5</v>
      </c>
    </row>
    <row r="11" spans="1:7" x14ac:dyDescent="0.35">
      <c r="A11" s="304">
        <v>10</v>
      </c>
      <c r="B11" s="19" t="s">
        <v>17</v>
      </c>
      <c r="C11" s="17">
        <v>10</v>
      </c>
      <c r="D11" s="26" t="s">
        <v>18</v>
      </c>
      <c r="E11" s="17">
        <v>2</v>
      </c>
      <c r="F11" s="320" t="str">
        <f t="shared" si="0"/>
        <v>CHAMPAGNE-ARDENNE</v>
      </c>
      <c r="G11" s="17">
        <v>1</v>
      </c>
    </row>
    <row r="12" spans="1:7" x14ac:dyDescent="0.35">
      <c r="A12" s="40">
        <v>11</v>
      </c>
      <c r="B12" s="94" t="s">
        <v>38</v>
      </c>
      <c r="C12" s="41">
        <v>11</v>
      </c>
      <c r="D12" s="42" t="s">
        <v>39</v>
      </c>
      <c r="E12" s="41">
        <v>20</v>
      </c>
      <c r="F12" s="321" t="str">
        <f t="shared" si="0"/>
        <v>LANGUDOC-ROUSSILLON</v>
      </c>
      <c r="G12" s="41">
        <v>7</v>
      </c>
    </row>
    <row r="13" spans="1:7" x14ac:dyDescent="0.35">
      <c r="A13" s="305">
        <v>12</v>
      </c>
      <c r="B13" s="19" t="s">
        <v>56</v>
      </c>
      <c r="C13" s="17">
        <v>12</v>
      </c>
      <c r="D13" s="26" t="s">
        <v>57</v>
      </c>
      <c r="E13" s="17">
        <v>16</v>
      </c>
      <c r="F13" s="320" t="str">
        <f t="shared" si="0"/>
        <v>MIDI-PYRÉNÉES</v>
      </c>
      <c r="G13" s="17">
        <v>7</v>
      </c>
    </row>
    <row r="14" spans="1:7" x14ac:dyDescent="0.35">
      <c r="A14" s="40">
        <v>13</v>
      </c>
      <c r="B14" s="19" t="s">
        <v>58</v>
      </c>
      <c r="C14" s="17">
        <v>13</v>
      </c>
      <c r="D14" s="26" t="s">
        <v>59</v>
      </c>
      <c r="E14" s="17">
        <v>21</v>
      </c>
      <c r="F14" s="320" t="str">
        <f t="shared" si="0"/>
        <v>PROVENCE-ALPES-CÔTE D'AZUR</v>
      </c>
      <c r="G14" s="17">
        <v>7</v>
      </c>
    </row>
    <row r="15" spans="1:7" x14ac:dyDescent="0.35">
      <c r="A15" s="40">
        <v>14</v>
      </c>
      <c r="B15" s="19" t="s">
        <v>60</v>
      </c>
      <c r="C15" s="17">
        <v>14</v>
      </c>
      <c r="D15" s="26" t="s">
        <v>61</v>
      </c>
      <c r="E15" s="17">
        <v>6</v>
      </c>
      <c r="F15" s="320" t="str">
        <f t="shared" si="0"/>
        <v>BASSE-NORMANDIE</v>
      </c>
      <c r="G15" s="17">
        <v>3</v>
      </c>
    </row>
    <row r="16" spans="1:7" x14ac:dyDescent="0.35">
      <c r="A16" s="40">
        <v>15</v>
      </c>
      <c r="B16" s="19" t="s">
        <v>68</v>
      </c>
      <c r="C16" s="17">
        <v>15</v>
      </c>
      <c r="D16" s="26" t="s">
        <v>69</v>
      </c>
      <c r="E16" s="17">
        <v>19</v>
      </c>
      <c r="F16" s="320" t="str">
        <f t="shared" si="0"/>
        <v>AUVERGNE</v>
      </c>
      <c r="G16" s="17">
        <v>7</v>
      </c>
    </row>
    <row r="17" spans="1:7" x14ac:dyDescent="0.35">
      <c r="A17" s="40">
        <v>16</v>
      </c>
      <c r="B17" s="19" t="s">
        <v>70</v>
      </c>
      <c r="C17" s="17">
        <v>16</v>
      </c>
      <c r="D17" s="26" t="s">
        <v>100</v>
      </c>
      <c r="E17" s="17">
        <v>14</v>
      </c>
      <c r="F17" s="320" t="str">
        <f t="shared" si="0"/>
        <v>POITOU-CHARENTES</v>
      </c>
      <c r="G17" s="17">
        <v>5</v>
      </c>
    </row>
    <row r="18" spans="1:7" x14ac:dyDescent="0.35">
      <c r="A18" s="40">
        <v>17</v>
      </c>
      <c r="B18" s="19" t="s">
        <v>101</v>
      </c>
      <c r="C18" s="17">
        <v>17</v>
      </c>
      <c r="D18" s="26" t="s">
        <v>102</v>
      </c>
      <c r="E18" s="17">
        <v>14</v>
      </c>
      <c r="F18" s="320" t="str">
        <f t="shared" si="0"/>
        <v>POITOU-CHARENTES</v>
      </c>
      <c r="G18" s="17">
        <v>5</v>
      </c>
    </row>
    <row r="19" spans="1:7" x14ac:dyDescent="0.35">
      <c r="A19" s="40">
        <v>18</v>
      </c>
      <c r="B19" s="19" t="s">
        <v>107</v>
      </c>
      <c r="C19" s="17">
        <v>18</v>
      </c>
      <c r="D19" s="26" t="s">
        <v>105</v>
      </c>
      <c r="E19" s="17">
        <v>5</v>
      </c>
      <c r="F19" s="320" t="str">
        <f t="shared" si="0"/>
        <v>CENTRE</v>
      </c>
      <c r="G19" s="17">
        <v>1</v>
      </c>
    </row>
    <row r="20" spans="1:7" x14ac:dyDescent="0.35">
      <c r="A20" s="40">
        <v>19</v>
      </c>
      <c r="B20" s="19" t="s">
        <v>25</v>
      </c>
      <c r="C20" s="17">
        <v>19</v>
      </c>
      <c r="D20" s="26" t="s">
        <v>35</v>
      </c>
      <c r="E20" s="17">
        <v>17</v>
      </c>
      <c r="F20" s="320" t="str">
        <f t="shared" si="0"/>
        <v>LIMOUSIN</v>
      </c>
      <c r="G20" s="17">
        <v>5</v>
      </c>
    </row>
    <row r="21" spans="1:7" x14ac:dyDescent="0.35">
      <c r="A21" s="304">
        <v>20</v>
      </c>
      <c r="B21" s="94" t="s">
        <v>136</v>
      </c>
      <c r="C21" s="17">
        <v>20</v>
      </c>
      <c r="D21" s="96" t="s">
        <v>1192</v>
      </c>
      <c r="E21" s="17">
        <v>22</v>
      </c>
      <c r="F21" s="320" t="str">
        <f t="shared" si="0"/>
        <v>CORSE</v>
      </c>
      <c r="G21" s="17">
        <v>7</v>
      </c>
    </row>
    <row r="22" spans="1:7" x14ac:dyDescent="0.35">
      <c r="A22" s="304">
        <v>21</v>
      </c>
      <c r="B22" s="19" t="s">
        <v>26</v>
      </c>
      <c r="C22" s="95" t="s">
        <v>108</v>
      </c>
      <c r="D22" s="96" t="s">
        <v>137</v>
      </c>
      <c r="E22" s="17">
        <v>22</v>
      </c>
      <c r="F22" s="320" t="str">
        <f t="shared" si="0"/>
        <v>CORSE</v>
      </c>
      <c r="G22" s="17">
        <v>7</v>
      </c>
    </row>
    <row r="23" spans="1:7" x14ac:dyDescent="0.35">
      <c r="A23" s="303">
        <v>22</v>
      </c>
      <c r="B23" s="264" t="s">
        <v>28</v>
      </c>
      <c r="C23" s="17" t="s">
        <v>109</v>
      </c>
      <c r="D23" s="26" t="s">
        <v>27</v>
      </c>
      <c r="E23" s="17">
        <v>22</v>
      </c>
      <c r="F23" s="320" t="str">
        <f t="shared" si="0"/>
        <v>CORSE</v>
      </c>
      <c r="G23" s="17">
        <v>7</v>
      </c>
    </row>
    <row r="24" spans="1:7" x14ac:dyDescent="0.35">
      <c r="A24" s="21"/>
      <c r="B24" s="24"/>
      <c r="C24" s="17">
        <v>21</v>
      </c>
      <c r="D24" s="26" t="s">
        <v>29</v>
      </c>
      <c r="E24" s="17">
        <v>7</v>
      </c>
      <c r="F24" s="320" t="str">
        <f t="shared" si="0"/>
        <v>BOURGOGNE</v>
      </c>
      <c r="G24" s="17">
        <v>4</v>
      </c>
    </row>
    <row r="25" spans="1:7" x14ac:dyDescent="0.35">
      <c r="A25" s="21"/>
      <c r="B25" s="24"/>
      <c r="C25" s="17">
        <v>22</v>
      </c>
      <c r="D25" s="96" t="s">
        <v>793</v>
      </c>
      <c r="E25" s="17">
        <v>13</v>
      </c>
      <c r="F25" s="320" t="str">
        <f t="shared" si="0"/>
        <v>BRETAGNE</v>
      </c>
      <c r="G25" s="17">
        <v>3</v>
      </c>
    </row>
    <row r="26" spans="1:7" x14ac:dyDescent="0.35">
      <c r="A26" s="21"/>
      <c r="B26" s="24"/>
      <c r="C26" s="17">
        <v>23</v>
      </c>
      <c r="D26" s="26" t="s">
        <v>30</v>
      </c>
      <c r="E26" s="17">
        <v>17</v>
      </c>
      <c r="F26" s="320" t="str">
        <f t="shared" si="0"/>
        <v>LIMOUSIN</v>
      </c>
      <c r="G26" s="17">
        <v>5</v>
      </c>
    </row>
    <row r="27" spans="1:7" x14ac:dyDescent="0.35">
      <c r="A27" s="21"/>
      <c r="B27" s="24"/>
      <c r="C27" s="17">
        <v>24</v>
      </c>
      <c r="D27" s="26" t="s">
        <v>31</v>
      </c>
      <c r="E27" s="17">
        <v>15</v>
      </c>
      <c r="F27" s="320" t="str">
        <f t="shared" si="0"/>
        <v>AQUITAINE</v>
      </c>
      <c r="G27" s="17">
        <v>5</v>
      </c>
    </row>
    <row r="28" spans="1:7" x14ac:dyDescent="0.35">
      <c r="A28" s="21"/>
      <c r="B28" s="24"/>
      <c r="C28" s="17">
        <v>25</v>
      </c>
      <c r="D28" s="26" t="s">
        <v>106</v>
      </c>
      <c r="E28" s="17">
        <v>11</v>
      </c>
      <c r="F28" s="320" t="str">
        <f t="shared" si="0"/>
        <v>FRANCHE-COMTÉ</v>
      </c>
      <c r="G28" s="17">
        <v>4</v>
      </c>
    </row>
    <row r="29" spans="1:7" x14ac:dyDescent="0.35">
      <c r="A29" s="21"/>
      <c r="B29" s="24"/>
      <c r="C29" s="17">
        <v>26</v>
      </c>
      <c r="D29" s="26" t="s">
        <v>84</v>
      </c>
      <c r="E29" s="17">
        <v>18</v>
      </c>
      <c r="F29" s="320" t="str">
        <f t="shared" si="0"/>
        <v>RHONE-ALPES</v>
      </c>
      <c r="G29" s="17">
        <v>7</v>
      </c>
    </row>
    <row r="30" spans="1:7" x14ac:dyDescent="0.35">
      <c r="A30" s="21"/>
      <c r="B30" s="24"/>
      <c r="C30" s="17">
        <v>27</v>
      </c>
      <c r="D30" s="96" t="s">
        <v>792</v>
      </c>
      <c r="E30" s="17">
        <v>4</v>
      </c>
      <c r="F30" s="320" t="str">
        <f t="shared" si="0"/>
        <v>HAUTE-NORMANDIE</v>
      </c>
      <c r="G30" s="17">
        <v>1</v>
      </c>
    </row>
    <row r="31" spans="1:7" x14ac:dyDescent="0.35">
      <c r="A31" s="21"/>
      <c r="B31" s="24"/>
      <c r="C31" s="17">
        <v>28</v>
      </c>
      <c r="D31" s="26" t="s">
        <v>85</v>
      </c>
      <c r="E31" s="17">
        <v>5</v>
      </c>
      <c r="F31" s="320" t="str">
        <f t="shared" si="0"/>
        <v>CENTRE</v>
      </c>
      <c r="G31" s="17">
        <v>1</v>
      </c>
    </row>
    <row r="32" spans="1:7" x14ac:dyDescent="0.35">
      <c r="A32" s="21"/>
      <c r="B32" s="24"/>
      <c r="C32" s="17">
        <v>29</v>
      </c>
      <c r="D32" s="26" t="s">
        <v>86</v>
      </c>
      <c r="E32" s="17">
        <v>13</v>
      </c>
      <c r="F32" s="320" t="str">
        <f t="shared" si="0"/>
        <v>BRETAGNE</v>
      </c>
      <c r="G32" s="17">
        <v>3</v>
      </c>
    </row>
    <row r="33" spans="1:7" x14ac:dyDescent="0.35">
      <c r="A33" s="21"/>
      <c r="B33" s="24"/>
      <c r="C33" s="17">
        <v>30</v>
      </c>
      <c r="D33" s="96" t="s">
        <v>972</v>
      </c>
      <c r="E33" s="17">
        <v>20</v>
      </c>
      <c r="F33" s="320" t="str">
        <f t="shared" si="0"/>
        <v>LANGUDOC-ROUSSILLON</v>
      </c>
      <c r="G33" s="17">
        <v>7</v>
      </c>
    </row>
    <row r="34" spans="1:7" x14ac:dyDescent="0.35">
      <c r="A34" s="21"/>
      <c r="B34" s="24"/>
      <c r="C34" s="17">
        <v>31</v>
      </c>
      <c r="D34" s="26" t="s">
        <v>87</v>
      </c>
      <c r="E34" s="17">
        <v>16</v>
      </c>
      <c r="F34" s="320" t="str">
        <f t="shared" ref="F34:F65" si="1">VLOOKUP(E34,REGI,2)</f>
        <v>MIDI-PYRÉNÉES</v>
      </c>
      <c r="G34" s="17">
        <v>5</v>
      </c>
    </row>
    <row r="35" spans="1:7" x14ac:dyDescent="0.35">
      <c r="A35" s="21"/>
      <c r="B35" s="24"/>
      <c r="C35" s="17">
        <v>32</v>
      </c>
      <c r="D35" s="26" t="s">
        <v>88</v>
      </c>
      <c r="E35" s="17">
        <v>16</v>
      </c>
      <c r="F35" s="320" t="str">
        <f t="shared" si="1"/>
        <v>MIDI-PYRÉNÉES</v>
      </c>
      <c r="G35" s="17">
        <v>5</v>
      </c>
    </row>
    <row r="36" spans="1:7" x14ac:dyDescent="0.35">
      <c r="A36" s="21"/>
      <c r="B36" s="24"/>
      <c r="C36" s="17">
        <v>33</v>
      </c>
      <c r="D36" s="96" t="s">
        <v>772</v>
      </c>
      <c r="E36" s="17">
        <v>15</v>
      </c>
      <c r="F36" s="320" t="str">
        <f t="shared" si="1"/>
        <v>AQUITAINE</v>
      </c>
      <c r="G36" s="17">
        <v>5</v>
      </c>
    </row>
    <row r="37" spans="1:7" x14ac:dyDescent="0.35">
      <c r="A37" s="21"/>
      <c r="B37" s="24"/>
      <c r="C37" s="17">
        <v>34</v>
      </c>
      <c r="D37" s="26" t="s">
        <v>89</v>
      </c>
      <c r="E37" s="17">
        <v>20</v>
      </c>
      <c r="F37" s="320" t="str">
        <f t="shared" si="1"/>
        <v>LANGUDOC-ROUSSILLON</v>
      </c>
      <c r="G37" s="17">
        <v>7</v>
      </c>
    </row>
    <row r="38" spans="1:7" x14ac:dyDescent="0.35">
      <c r="A38" s="21"/>
      <c r="B38" s="24"/>
      <c r="C38" s="17">
        <v>35</v>
      </c>
      <c r="D38" s="96" t="s">
        <v>773</v>
      </c>
      <c r="E38" s="17">
        <v>13</v>
      </c>
      <c r="F38" s="320" t="str">
        <f t="shared" si="1"/>
        <v>BRETAGNE</v>
      </c>
      <c r="G38" s="17">
        <v>3</v>
      </c>
    </row>
    <row r="39" spans="1:7" x14ac:dyDescent="0.35">
      <c r="A39" s="21"/>
      <c r="B39" s="24"/>
      <c r="C39" s="17">
        <v>36</v>
      </c>
      <c r="D39" s="26" t="s">
        <v>90</v>
      </c>
      <c r="E39" s="17">
        <v>5</v>
      </c>
      <c r="F39" s="320" t="str">
        <f t="shared" si="1"/>
        <v>CENTRE</v>
      </c>
      <c r="G39" s="17">
        <v>3</v>
      </c>
    </row>
    <row r="40" spans="1:7" x14ac:dyDescent="0.35">
      <c r="A40" s="21"/>
      <c r="B40" s="24"/>
      <c r="C40" s="17">
        <v>37</v>
      </c>
      <c r="D40" s="96" t="s">
        <v>774</v>
      </c>
      <c r="E40" s="17">
        <v>5</v>
      </c>
      <c r="F40" s="320" t="str">
        <f t="shared" si="1"/>
        <v>CENTRE</v>
      </c>
      <c r="G40" s="17">
        <v>3</v>
      </c>
    </row>
    <row r="41" spans="1:7" x14ac:dyDescent="0.35">
      <c r="A41" s="21"/>
      <c r="B41" s="24"/>
      <c r="C41" s="17">
        <v>38</v>
      </c>
      <c r="D41" s="26" t="s">
        <v>91</v>
      </c>
      <c r="E41" s="17">
        <v>18</v>
      </c>
      <c r="F41" s="320" t="str">
        <f t="shared" si="1"/>
        <v>RHONE-ALPES</v>
      </c>
      <c r="G41" s="17">
        <v>4</v>
      </c>
    </row>
    <row r="42" spans="1:7" x14ac:dyDescent="0.35">
      <c r="A42" s="21"/>
      <c r="B42" s="24"/>
      <c r="C42" s="17">
        <v>39</v>
      </c>
      <c r="D42" s="96" t="s">
        <v>775</v>
      </c>
      <c r="E42" s="17">
        <v>11</v>
      </c>
      <c r="F42" s="320" t="str">
        <f t="shared" si="1"/>
        <v>FRANCHE-COMTÉ</v>
      </c>
      <c r="G42" s="17">
        <v>4</v>
      </c>
    </row>
    <row r="43" spans="1:7" x14ac:dyDescent="0.35">
      <c r="A43" s="21"/>
      <c r="B43" s="24"/>
      <c r="C43" s="17">
        <v>40</v>
      </c>
      <c r="D43" s="26" t="s">
        <v>103</v>
      </c>
      <c r="E43" s="17">
        <v>15</v>
      </c>
      <c r="F43" s="320" t="str">
        <f t="shared" si="1"/>
        <v>AQUITAINE</v>
      </c>
      <c r="G43" s="17">
        <v>5</v>
      </c>
    </row>
    <row r="44" spans="1:7" x14ac:dyDescent="0.35">
      <c r="A44" s="21"/>
      <c r="B44" s="24"/>
      <c r="C44" s="17">
        <v>41</v>
      </c>
      <c r="D44" s="26" t="s">
        <v>62</v>
      </c>
      <c r="E44" s="17">
        <v>5</v>
      </c>
      <c r="F44" s="320" t="str">
        <f t="shared" si="1"/>
        <v>CENTRE</v>
      </c>
      <c r="G44" s="17">
        <v>3</v>
      </c>
    </row>
    <row r="45" spans="1:7" x14ac:dyDescent="0.35">
      <c r="A45" s="21"/>
      <c r="B45" s="24"/>
      <c r="C45" s="17">
        <v>42</v>
      </c>
      <c r="D45" s="26" t="s">
        <v>63</v>
      </c>
      <c r="E45" s="17">
        <v>18</v>
      </c>
      <c r="F45" s="320" t="str">
        <f t="shared" si="1"/>
        <v>RHONE-ALPES</v>
      </c>
      <c r="G45" s="17">
        <v>4</v>
      </c>
    </row>
    <row r="46" spans="1:7" x14ac:dyDescent="0.35">
      <c r="A46" s="21"/>
      <c r="B46" s="24"/>
      <c r="C46" s="17">
        <v>43</v>
      </c>
      <c r="D46" s="26" t="s">
        <v>64</v>
      </c>
      <c r="E46" s="17">
        <v>19</v>
      </c>
      <c r="F46" s="320" t="str">
        <f t="shared" si="1"/>
        <v>AUVERGNE</v>
      </c>
      <c r="G46" s="17">
        <v>4</v>
      </c>
    </row>
    <row r="47" spans="1:7" x14ac:dyDescent="0.35">
      <c r="A47" s="21"/>
      <c r="B47" s="24"/>
      <c r="C47" s="17">
        <v>44</v>
      </c>
      <c r="D47" s="26" t="s">
        <v>118</v>
      </c>
      <c r="E47" s="17">
        <v>12</v>
      </c>
      <c r="F47" s="320" t="str">
        <f t="shared" si="1"/>
        <v>PAYS DE LA LOIRE</v>
      </c>
      <c r="G47" s="17">
        <v>3</v>
      </c>
    </row>
    <row r="48" spans="1:7" x14ac:dyDescent="0.35">
      <c r="A48" s="21"/>
      <c r="B48" s="24"/>
      <c r="C48" s="17">
        <v>45</v>
      </c>
      <c r="D48" s="96" t="s">
        <v>776</v>
      </c>
      <c r="E48" s="17">
        <v>5</v>
      </c>
      <c r="F48" s="320" t="str">
        <f t="shared" si="1"/>
        <v>CENTRE</v>
      </c>
      <c r="G48" s="17">
        <v>1</v>
      </c>
    </row>
    <row r="49" spans="1:7" x14ac:dyDescent="0.35">
      <c r="A49" s="21"/>
      <c r="B49" s="24"/>
      <c r="C49" s="17">
        <v>46</v>
      </c>
      <c r="D49" s="26" t="s">
        <v>119</v>
      </c>
      <c r="E49" s="17">
        <v>16</v>
      </c>
      <c r="F49" s="320" t="str">
        <f t="shared" si="1"/>
        <v>MIDI-PYRÉNÉES</v>
      </c>
      <c r="G49" s="17">
        <v>5</v>
      </c>
    </row>
    <row r="50" spans="1:7" x14ac:dyDescent="0.35">
      <c r="A50" s="21"/>
      <c r="B50" s="24"/>
      <c r="C50" s="17">
        <v>47</v>
      </c>
      <c r="D50" s="96" t="s">
        <v>777</v>
      </c>
      <c r="E50" s="17">
        <v>15</v>
      </c>
      <c r="F50" s="320" t="str">
        <f t="shared" si="1"/>
        <v>AQUITAINE</v>
      </c>
      <c r="G50" s="17">
        <v>5</v>
      </c>
    </row>
    <row r="51" spans="1:7" x14ac:dyDescent="0.35">
      <c r="A51" s="21"/>
      <c r="B51" s="24"/>
      <c r="C51" s="17">
        <v>48</v>
      </c>
      <c r="D51" s="26" t="s">
        <v>66</v>
      </c>
      <c r="E51" s="17">
        <v>20</v>
      </c>
      <c r="F51" s="320" t="str">
        <f t="shared" si="1"/>
        <v>LANGUDOC-ROUSSILLON</v>
      </c>
      <c r="G51" s="17">
        <v>7</v>
      </c>
    </row>
    <row r="52" spans="1:7" x14ac:dyDescent="0.35">
      <c r="A52" s="21"/>
      <c r="B52" s="24"/>
      <c r="C52" s="17">
        <v>49</v>
      </c>
      <c r="D52" s="96" t="s">
        <v>778</v>
      </c>
      <c r="E52" s="17">
        <v>12</v>
      </c>
      <c r="F52" s="320" t="str">
        <f t="shared" si="1"/>
        <v>PAYS DE LA LOIRE</v>
      </c>
      <c r="G52" s="17">
        <v>3</v>
      </c>
    </row>
    <row r="53" spans="1:7" x14ac:dyDescent="0.35">
      <c r="A53" s="21"/>
      <c r="B53" s="24"/>
      <c r="C53" s="17">
        <v>50</v>
      </c>
      <c r="D53" s="26" t="s">
        <v>67</v>
      </c>
      <c r="E53" s="17">
        <v>6</v>
      </c>
      <c r="F53" s="320" t="str">
        <f t="shared" si="1"/>
        <v>BASSE-NORMANDIE</v>
      </c>
      <c r="G53" s="17">
        <v>3</v>
      </c>
    </row>
    <row r="54" spans="1:7" x14ac:dyDescent="0.35">
      <c r="A54" s="21"/>
      <c r="B54" s="24"/>
      <c r="C54" s="17">
        <v>51</v>
      </c>
      <c r="D54" s="96" t="s">
        <v>779</v>
      </c>
      <c r="E54" s="17">
        <v>2</v>
      </c>
      <c r="F54" s="320" t="str">
        <f t="shared" si="1"/>
        <v>CHAMPAGNE-ARDENNE</v>
      </c>
      <c r="G54" s="17">
        <v>1</v>
      </c>
    </row>
    <row r="55" spans="1:7" x14ac:dyDescent="0.35">
      <c r="A55" s="21"/>
      <c r="B55" s="24"/>
      <c r="C55" s="17">
        <v>52</v>
      </c>
      <c r="D55" s="26" t="s">
        <v>2</v>
      </c>
      <c r="E55" s="17">
        <v>2</v>
      </c>
      <c r="F55" s="320" t="str">
        <f t="shared" si="1"/>
        <v>CHAMPAGNE-ARDENNE</v>
      </c>
      <c r="G55" s="17">
        <v>1</v>
      </c>
    </row>
    <row r="56" spans="1:7" x14ac:dyDescent="0.35">
      <c r="A56" s="21"/>
      <c r="B56" s="24"/>
      <c r="C56" s="17">
        <v>53</v>
      </c>
      <c r="D56" s="26" t="s">
        <v>34</v>
      </c>
      <c r="E56" s="17">
        <v>12</v>
      </c>
      <c r="F56" s="320" t="str">
        <f t="shared" si="1"/>
        <v>PAYS DE LA LOIRE</v>
      </c>
      <c r="G56" s="17">
        <v>3</v>
      </c>
    </row>
    <row r="57" spans="1:7" x14ac:dyDescent="0.35">
      <c r="A57" s="21"/>
      <c r="B57" s="24"/>
      <c r="C57" s="17">
        <v>54</v>
      </c>
      <c r="D57" s="26" t="s">
        <v>3</v>
      </c>
      <c r="E57" s="17">
        <v>9</v>
      </c>
      <c r="F57" s="320" t="str">
        <f t="shared" si="1"/>
        <v>LORRAINE</v>
      </c>
      <c r="G57" s="17">
        <v>1</v>
      </c>
    </row>
    <row r="58" spans="1:7" x14ac:dyDescent="0.35">
      <c r="A58" s="21"/>
      <c r="B58" s="24"/>
      <c r="C58" s="17">
        <v>55</v>
      </c>
      <c r="D58" s="26" t="s">
        <v>76</v>
      </c>
      <c r="E58" s="17">
        <v>9</v>
      </c>
      <c r="F58" s="320" t="str">
        <f t="shared" si="1"/>
        <v>LORRAINE</v>
      </c>
      <c r="G58" s="17">
        <v>1</v>
      </c>
    </row>
    <row r="59" spans="1:7" x14ac:dyDescent="0.35">
      <c r="A59" s="21"/>
      <c r="B59" s="24"/>
      <c r="C59" s="17">
        <v>56</v>
      </c>
      <c r="D59" s="96" t="s">
        <v>971</v>
      </c>
      <c r="E59" s="17">
        <v>13</v>
      </c>
      <c r="F59" s="320" t="str">
        <f t="shared" si="1"/>
        <v>BRETAGNE</v>
      </c>
      <c r="G59" s="17">
        <v>3</v>
      </c>
    </row>
    <row r="60" spans="1:7" x14ac:dyDescent="0.35">
      <c r="A60" s="21"/>
      <c r="B60" s="24"/>
      <c r="C60" s="17">
        <v>57</v>
      </c>
      <c r="D60" s="26" t="s">
        <v>77</v>
      </c>
      <c r="E60" s="17">
        <v>9</v>
      </c>
      <c r="F60" s="320" t="str">
        <f t="shared" si="1"/>
        <v>LORRAINE</v>
      </c>
      <c r="G60" s="17">
        <v>1</v>
      </c>
    </row>
    <row r="61" spans="1:7" x14ac:dyDescent="0.35">
      <c r="A61" s="21"/>
      <c r="B61" s="24"/>
      <c r="C61" s="17">
        <v>58</v>
      </c>
      <c r="D61" s="96" t="s">
        <v>780</v>
      </c>
      <c r="E61" s="17">
        <v>5</v>
      </c>
      <c r="F61" s="320" t="str">
        <f t="shared" si="1"/>
        <v>CENTRE</v>
      </c>
      <c r="G61" s="17">
        <v>4</v>
      </c>
    </row>
    <row r="62" spans="1:7" x14ac:dyDescent="0.35">
      <c r="A62" s="21"/>
      <c r="B62" s="24"/>
      <c r="C62" s="17">
        <v>59</v>
      </c>
      <c r="D62" s="26" t="s">
        <v>78</v>
      </c>
      <c r="E62" s="17">
        <v>8</v>
      </c>
      <c r="F62" s="320" t="str">
        <f t="shared" si="1"/>
        <v>NORD-PAS-DE-CALAIS</v>
      </c>
      <c r="G62" s="17">
        <v>1</v>
      </c>
    </row>
    <row r="63" spans="1:7" x14ac:dyDescent="0.35">
      <c r="A63" s="21"/>
      <c r="B63" s="24"/>
      <c r="C63" s="17">
        <v>60</v>
      </c>
      <c r="D63" s="96" t="s">
        <v>781</v>
      </c>
      <c r="E63" s="17">
        <v>3</v>
      </c>
      <c r="F63" s="320" t="str">
        <f t="shared" si="1"/>
        <v>PICARDIE</v>
      </c>
      <c r="G63" s="17">
        <v>1</v>
      </c>
    </row>
    <row r="64" spans="1:7" x14ac:dyDescent="0.35">
      <c r="A64" s="21"/>
      <c r="B64" s="24"/>
      <c r="C64" s="17">
        <v>61</v>
      </c>
      <c r="D64" s="26" t="s">
        <v>79</v>
      </c>
      <c r="E64" s="17">
        <v>6</v>
      </c>
      <c r="F64" s="320" t="str">
        <f t="shared" si="1"/>
        <v>BASSE-NORMANDIE</v>
      </c>
      <c r="G64" s="17">
        <v>3</v>
      </c>
    </row>
    <row r="65" spans="1:7" x14ac:dyDescent="0.35">
      <c r="A65" s="21"/>
      <c r="B65" s="24"/>
      <c r="C65" s="17">
        <v>62</v>
      </c>
      <c r="D65" s="26" t="s">
        <v>80</v>
      </c>
      <c r="E65" s="17">
        <v>8</v>
      </c>
      <c r="F65" s="320" t="str">
        <f t="shared" si="1"/>
        <v>NORD-PAS-DE-CALAIS</v>
      </c>
      <c r="G65" s="17">
        <v>1</v>
      </c>
    </row>
    <row r="66" spans="1:7" x14ac:dyDescent="0.35">
      <c r="A66" s="21"/>
      <c r="B66" s="24"/>
      <c r="C66" s="17">
        <v>63</v>
      </c>
      <c r="D66" s="96" t="s">
        <v>782</v>
      </c>
      <c r="E66" s="17">
        <v>19</v>
      </c>
      <c r="F66" s="320" t="str">
        <f t="shared" ref="F66:F97" si="2">VLOOKUP(E66,REGI,2)</f>
        <v>AUVERGNE</v>
      </c>
      <c r="G66" s="17">
        <v>4</v>
      </c>
    </row>
    <row r="67" spans="1:7" x14ac:dyDescent="0.35">
      <c r="A67" s="21"/>
      <c r="B67" s="24"/>
      <c r="C67" s="17">
        <v>64</v>
      </c>
      <c r="D67" s="26" t="s">
        <v>81</v>
      </c>
      <c r="E67" s="17">
        <v>15</v>
      </c>
      <c r="F67" s="320" t="str">
        <f t="shared" si="2"/>
        <v>AQUITAINE</v>
      </c>
      <c r="G67" s="17">
        <v>5</v>
      </c>
    </row>
    <row r="68" spans="1:7" x14ac:dyDescent="0.35">
      <c r="A68" s="21"/>
      <c r="B68" s="24"/>
      <c r="C68" s="17">
        <v>65</v>
      </c>
      <c r="D68" s="26" t="s">
        <v>15</v>
      </c>
      <c r="E68" s="17">
        <v>16</v>
      </c>
      <c r="F68" s="320" t="str">
        <f t="shared" si="2"/>
        <v>MIDI-PYRÉNÉES</v>
      </c>
      <c r="G68" s="17">
        <v>5</v>
      </c>
    </row>
    <row r="69" spans="1:7" x14ac:dyDescent="0.35">
      <c r="A69" s="21"/>
      <c r="B69" s="24"/>
      <c r="C69" s="17">
        <v>66</v>
      </c>
      <c r="D69" s="96" t="s">
        <v>783</v>
      </c>
      <c r="E69" s="17">
        <v>20</v>
      </c>
      <c r="F69" s="320" t="str">
        <f t="shared" si="2"/>
        <v>LANGUDOC-ROUSSILLON</v>
      </c>
      <c r="G69" s="17">
        <v>7</v>
      </c>
    </row>
    <row r="70" spans="1:7" x14ac:dyDescent="0.35">
      <c r="A70" s="21"/>
      <c r="B70" s="24"/>
      <c r="C70" s="17">
        <v>67</v>
      </c>
      <c r="D70" s="26" t="s">
        <v>4</v>
      </c>
      <c r="E70" s="17">
        <v>10</v>
      </c>
      <c r="F70" s="320" t="str">
        <f t="shared" si="2"/>
        <v>ALSACE</v>
      </c>
      <c r="G70" s="17">
        <v>4</v>
      </c>
    </row>
    <row r="71" spans="1:7" x14ac:dyDescent="0.35">
      <c r="A71" s="21"/>
      <c r="B71" s="24"/>
      <c r="C71" s="17">
        <v>68</v>
      </c>
      <c r="D71" s="26" t="s">
        <v>5</v>
      </c>
      <c r="E71" s="17">
        <v>10</v>
      </c>
      <c r="F71" s="320" t="str">
        <f t="shared" si="2"/>
        <v>ALSACE</v>
      </c>
      <c r="G71" s="17">
        <v>4</v>
      </c>
    </row>
    <row r="72" spans="1:7" x14ac:dyDescent="0.35">
      <c r="A72" s="21"/>
      <c r="B72" s="24"/>
      <c r="C72" s="17">
        <v>69</v>
      </c>
      <c r="D72" s="96" t="s">
        <v>784</v>
      </c>
      <c r="E72" s="17">
        <v>18</v>
      </c>
      <c r="F72" s="320" t="str">
        <f t="shared" si="2"/>
        <v>RHONE-ALPES</v>
      </c>
      <c r="G72" s="17">
        <v>4</v>
      </c>
    </row>
    <row r="73" spans="1:7" x14ac:dyDescent="0.35">
      <c r="A73" s="22"/>
      <c r="B73" s="24"/>
      <c r="C73" s="17">
        <v>70</v>
      </c>
      <c r="D73" s="96" t="s">
        <v>785</v>
      </c>
      <c r="E73" s="17">
        <v>7</v>
      </c>
      <c r="F73" s="320" t="str">
        <f t="shared" si="2"/>
        <v>BOURGOGNE</v>
      </c>
      <c r="G73" s="17">
        <v>4</v>
      </c>
    </row>
    <row r="74" spans="1:7" x14ac:dyDescent="0.35">
      <c r="A74" s="22"/>
      <c r="B74" s="24"/>
      <c r="C74" s="17">
        <v>71</v>
      </c>
      <c r="D74" s="26" t="s">
        <v>6</v>
      </c>
      <c r="E74" s="17">
        <v>7</v>
      </c>
      <c r="F74" s="320" t="str">
        <f t="shared" si="2"/>
        <v>BOURGOGNE</v>
      </c>
      <c r="G74" s="17">
        <v>4</v>
      </c>
    </row>
    <row r="75" spans="1:7" x14ac:dyDescent="0.35">
      <c r="A75" s="22"/>
      <c r="B75" s="24"/>
      <c r="C75" s="17">
        <v>72</v>
      </c>
      <c r="D75" s="96" t="s">
        <v>786</v>
      </c>
      <c r="E75" s="17">
        <v>12</v>
      </c>
      <c r="F75" s="320" t="str">
        <f t="shared" si="2"/>
        <v>PAYS DE LA LOIRE</v>
      </c>
      <c r="G75" s="17">
        <v>3</v>
      </c>
    </row>
    <row r="76" spans="1:7" x14ac:dyDescent="0.35">
      <c r="A76" s="22"/>
      <c r="B76" s="24"/>
      <c r="C76" s="17">
        <v>73</v>
      </c>
      <c r="D76" s="26" t="s">
        <v>7</v>
      </c>
      <c r="E76" s="17">
        <v>18</v>
      </c>
      <c r="F76" s="320" t="str">
        <f t="shared" si="2"/>
        <v>RHONE-ALPES</v>
      </c>
      <c r="G76" s="17">
        <v>4</v>
      </c>
    </row>
    <row r="77" spans="1:7" x14ac:dyDescent="0.35">
      <c r="A77" s="22"/>
      <c r="B77" s="24"/>
      <c r="C77" s="17">
        <v>74</v>
      </c>
      <c r="D77" s="96" t="s">
        <v>787</v>
      </c>
      <c r="E77" s="17">
        <v>18</v>
      </c>
      <c r="F77" s="320" t="str">
        <f t="shared" si="2"/>
        <v>RHONE-ALPES</v>
      </c>
      <c r="G77" s="17">
        <v>4</v>
      </c>
    </row>
    <row r="78" spans="1:7" x14ac:dyDescent="0.35">
      <c r="A78" s="22"/>
      <c r="B78" s="24"/>
      <c r="C78" s="17">
        <v>75</v>
      </c>
      <c r="D78" s="26" t="s">
        <v>65</v>
      </c>
      <c r="E78" s="17">
        <v>1</v>
      </c>
      <c r="F78" s="320" t="str">
        <f t="shared" si="2"/>
        <v>ÎLE-DE-FRANCE</v>
      </c>
      <c r="G78" s="17">
        <v>1</v>
      </c>
    </row>
    <row r="79" spans="1:7" x14ac:dyDescent="0.35">
      <c r="A79" s="22"/>
      <c r="B79" s="24"/>
      <c r="C79" s="17">
        <v>76</v>
      </c>
      <c r="D79" s="26" t="s">
        <v>8</v>
      </c>
      <c r="E79" s="17">
        <v>4</v>
      </c>
      <c r="F79" s="320" t="str">
        <f t="shared" si="2"/>
        <v>HAUTE-NORMANDIE</v>
      </c>
      <c r="G79" s="17">
        <v>1</v>
      </c>
    </row>
    <row r="80" spans="1:7" x14ac:dyDescent="0.35">
      <c r="A80" s="23"/>
      <c r="B80" s="24"/>
      <c r="C80" s="17">
        <v>77</v>
      </c>
      <c r="D80" s="26" t="s">
        <v>9</v>
      </c>
      <c r="E80" s="17">
        <v>1</v>
      </c>
      <c r="F80" s="320" t="str">
        <f t="shared" si="2"/>
        <v>ÎLE-DE-FRANCE</v>
      </c>
      <c r="G80" s="17">
        <v>1</v>
      </c>
    </row>
    <row r="81" spans="1:7" x14ac:dyDescent="0.35">
      <c r="A81" s="22"/>
      <c r="B81" s="24"/>
      <c r="C81" s="17">
        <v>78</v>
      </c>
      <c r="D81" s="26" t="s">
        <v>10</v>
      </c>
      <c r="E81" s="17">
        <v>1</v>
      </c>
      <c r="F81" s="320" t="str">
        <f t="shared" si="2"/>
        <v>ÎLE-DE-FRANCE</v>
      </c>
      <c r="G81" s="17">
        <v>1</v>
      </c>
    </row>
    <row r="82" spans="1:7" x14ac:dyDescent="0.35">
      <c r="A82" s="22"/>
      <c r="B82" s="24"/>
      <c r="C82" s="17">
        <v>79</v>
      </c>
      <c r="D82" s="26" t="s">
        <v>11</v>
      </c>
      <c r="E82" s="17">
        <v>14</v>
      </c>
      <c r="F82" s="320" t="str">
        <f t="shared" si="2"/>
        <v>POITOU-CHARENTES</v>
      </c>
      <c r="G82" s="17">
        <v>3</v>
      </c>
    </row>
    <row r="83" spans="1:7" x14ac:dyDescent="0.35">
      <c r="A83" s="22"/>
      <c r="B83" s="24"/>
      <c r="C83" s="17">
        <v>80</v>
      </c>
      <c r="D83" s="26" t="s">
        <v>12</v>
      </c>
      <c r="E83" s="17">
        <v>3</v>
      </c>
      <c r="F83" s="320" t="str">
        <f t="shared" si="2"/>
        <v>PICARDIE</v>
      </c>
      <c r="G83" s="17">
        <v>1</v>
      </c>
    </row>
    <row r="84" spans="1:7" x14ac:dyDescent="0.35">
      <c r="A84" s="22"/>
      <c r="B84" s="24"/>
      <c r="C84" s="17">
        <v>81</v>
      </c>
      <c r="D84" s="96" t="s">
        <v>788</v>
      </c>
      <c r="E84" s="17">
        <v>16</v>
      </c>
      <c r="F84" s="320" t="str">
        <f t="shared" si="2"/>
        <v>MIDI-PYRÉNÉES</v>
      </c>
      <c r="G84" s="17">
        <v>5</v>
      </c>
    </row>
    <row r="85" spans="1:7" x14ac:dyDescent="0.35">
      <c r="A85" s="22"/>
      <c r="B85" s="24"/>
      <c r="C85" s="17">
        <v>82</v>
      </c>
      <c r="D85" s="26" t="s">
        <v>13</v>
      </c>
      <c r="E85" s="17">
        <v>16</v>
      </c>
      <c r="F85" s="320" t="str">
        <f t="shared" si="2"/>
        <v>MIDI-PYRÉNÉES</v>
      </c>
      <c r="G85" s="17">
        <v>5</v>
      </c>
    </row>
    <row r="86" spans="1:7" x14ac:dyDescent="0.35">
      <c r="A86" s="22"/>
      <c r="B86" s="24"/>
      <c r="C86" s="17">
        <v>83</v>
      </c>
      <c r="D86" s="96" t="s">
        <v>789</v>
      </c>
      <c r="E86" s="17">
        <v>21</v>
      </c>
      <c r="F86" s="320" t="str">
        <f t="shared" si="2"/>
        <v>PROVENCE-ALPES-CÔTE D'AZUR</v>
      </c>
      <c r="G86" s="17">
        <v>7</v>
      </c>
    </row>
    <row r="87" spans="1:7" x14ac:dyDescent="0.35">
      <c r="A87" s="22"/>
      <c r="B87" s="24"/>
      <c r="C87" s="17">
        <v>84</v>
      </c>
      <c r="D87" s="26" t="s">
        <v>14</v>
      </c>
      <c r="E87" s="17">
        <v>21</v>
      </c>
      <c r="F87" s="320" t="str">
        <f t="shared" si="2"/>
        <v>PROVENCE-ALPES-CÔTE D'AZUR</v>
      </c>
      <c r="G87" s="17">
        <v>7</v>
      </c>
    </row>
    <row r="88" spans="1:7" x14ac:dyDescent="0.35">
      <c r="A88" s="22"/>
      <c r="B88" s="24"/>
      <c r="C88" s="17">
        <v>85</v>
      </c>
      <c r="D88" s="26" t="s">
        <v>71</v>
      </c>
      <c r="E88" s="17">
        <v>12</v>
      </c>
      <c r="F88" s="320" t="str">
        <f t="shared" si="2"/>
        <v>PAYS DE LA LOIRE</v>
      </c>
      <c r="G88" s="17">
        <v>3</v>
      </c>
    </row>
    <row r="89" spans="1:7" x14ac:dyDescent="0.35">
      <c r="A89" s="22"/>
      <c r="B89" s="24"/>
      <c r="C89" s="17">
        <v>86</v>
      </c>
      <c r="D89" s="96" t="s">
        <v>36</v>
      </c>
      <c r="E89" s="17">
        <v>14</v>
      </c>
      <c r="F89" s="320" t="str">
        <f t="shared" si="2"/>
        <v>POITOU-CHARENTES</v>
      </c>
      <c r="G89" s="17">
        <v>3</v>
      </c>
    </row>
    <row r="90" spans="1:7" x14ac:dyDescent="0.35">
      <c r="A90" s="22"/>
      <c r="B90" s="24"/>
      <c r="C90" s="17">
        <v>87</v>
      </c>
      <c r="D90" s="96" t="s">
        <v>790</v>
      </c>
      <c r="E90" s="17">
        <v>17</v>
      </c>
      <c r="F90" s="320" t="str">
        <f t="shared" si="2"/>
        <v>LIMOUSIN</v>
      </c>
      <c r="G90" s="17">
        <v>5</v>
      </c>
    </row>
    <row r="91" spans="1:7" x14ac:dyDescent="0.35">
      <c r="A91" s="22"/>
      <c r="B91" s="24"/>
      <c r="C91" s="17">
        <v>88</v>
      </c>
      <c r="D91" s="26" t="s">
        <v>72</v>
      </c>
      <c r="E91" s="17">
        <v>9</v>
      </c>
      <c r="F91" s="320" t="str">
        <f t="shared" si="2"/>
        <v>LORRAINE</v>
      </c>
      <c r="G91" s="17">
        <v>1</v>
      </c>
    </row>
    <row r="92" spans="1:7" x14ac:dyDescent="0.35">
      <c r="A92" s="22"/>
      <c r="B92" s="24"/>
      <c r="C92" s="17">
        <v>89</v>
      </c>
      <c r="D92" s="26" t="s">
        <v>73</v>
      </c>
      <c r="E92" s="17">
        <v>7</v>
      </c>
      <c r="F92" s="320" t="str">
        <f t="shared" si="2"/>
        <v>BOURGOGNE</v>
      </c>
      <c r="G92" s="17">
        <v>4</v>
      </c>
    </row>
    <row r="93" spans="1:7" x14ac:dyDescent="0.35">
      <c r="A93" s="22"/>
      <c r="B93" s="24"/>
      <c r="C93" s="17">
        <v>90</v>
      </c>
      <c r="D93" s="26" t="s">
        <v>74</v>
      </c>
      <c r="E93" s="17">
        <v>11</v>
      </c>
      <c r="F93" s="320" t="str">
        <f t="shared" si="2"/>
        <v>FRANCHE-COMTÉ</v>
      </c>
      <c r="G93" s="17">
        <v>4</v>
      </c>
    </row>
    <row r="94" spans="1:7" x14ac:dyDescent="0.35">
      <c r="A94" s="22"/>
      <c r="B94" s="24"/>
      <c r="C94" s="17">
        <v>91</v>
      </c>
      <c r="D94" s="26" t="s">
        <v>75</v>
      </c>
      <c r="E94" s="17">
        <v>1</v>
      </c>
      <c r="F94" s="320" t="str">
        <f t="shared" si="2"/>
        <v>ÎLE-DE-FRANCE</v>
      </c>
      <c r="G94" s="17">
        <v>1</v>
      </c>
    </row>
    <row r="95" spans="1:7" x14ac:dyDescent="0.35">
      <c r="A95" s="22"/>
      <c r="B95" s="24"/>
      <c r="C95" s="17">
        <v>92</v>
      </c>
      <c r="D95" s="26" t="s">
        <v>92</v>
      </c>
      <c r="E95" s="17">
        <v>1</v>
      </c>
      <c r="F95" s="320" t="str">
        <f t="shared" si="2"/>
        <v>ÎLE-DE-FRANCE</v>
      </c>
      <c r="G95" s="17">
        <v>1</v>
      </c>
    </row>
    <row r="96" spans="1:7" x14ac:dyDescent="0.35">
      <c r="A96" s="22"/>
      <c r="B96" s="24"/>
      <c r="C96" s="17">
        <v>93</v>
      </c>
      <c r="D96" s="96" t="s">
        <v>791</v>
      </c>
      <c r="E96" s="17">
        <v>1</v>
      </c>
      <c r="F96" s="320" t="str">
        <f t="shared" si="2"/>
        <v>ÎLE-DE-FRANCE</v>
      </c>
      <c r="G96" s="17">
        <v>1</v>
      </c>
    </row>
    <row r="97" spans="1:7" x14ac:dyDescent="0.35">
      <c r="A97" s="22"/>
      <c r="B97" s="24"/>
      <c r="C97" s="17">
        <v>94</v>
      </c>
      <c r="D97" s="26" t="s">
        <v>93</v>
      </c>
      <c r="E97" s="17">
        <v>1</v>
      </c>
      <c r="F97" s="320" t="str">
        <f t="shared" si="2"/>
        <v>ÎLE-DE-FRANCE</v>
      </c>
      <c r="G97" s="17">
        <v>1</v>
      </c>
    </row>
    <row r="98" spans="1:7" x14ac:dyDescent="0.35">
      <c r="A98" s="22"/>
      <c r="B98" s="24"/>
      <c r="C98" s="17">
        <v>95</v>
      </c>
      <c r="D98" s="96" t="s">
        <v>2284</v>
      </c>
      <c r="E98" s="17">
        <v>1</v>
      </c>
      <c r="F98" s="320" t="str">
        <f t="shared" ref="F98" si="3">VLOOKUP(E98,REGI,2)</f>
        <v>ÎLE-DE-FRANCE</v>
      </c>
      <c r="G98" s="17">
        <v>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63</vt:i4>
      </vt:variant>
    </vt:vector>
  </HeadingPairs>
  <TitlesOfParts>
    <vt:vector size="65" baseType="lpstr">
      <vt:lpstr>CODBAR</vt:lpstr>
      <vt:lpstr>Matrice</vt:lpstr>
      <vt:lpstr>ADRIEN</vt:lpstr>
      <vt:lpstr>AGNES</vt:lpstr>
      <vt:lpstr>ANATOLE</vt:lpstr>
      <vt:lpstr>ANDRE</vt:lpstr>
      <vt:lpstr>ANNE</vt:lpstr>
      <vt:lpstr>AOUT</vt:lpstr>
      <vt:lpstr>AUDE</vt:lpstr>
      <vt:lpstr>AVRIL</vt:lpstr>
      <vt:lpstr>CODBAR!Base_de_donnees</vt:lpstr>
      <vt:lpstr>BEA</vt:lpstr>
      <vt:lpstr>BRUNO</vt:lpstr>
      <vt:lpstr>CHEZ</vt:lpstr>
      <vt:lpstr>CLEMENT</vt:lpstr>
      <vt:lpstr>COLETTE</vt:lpstr>
      <vt:lpstr>DECEMBRE</vt:lpstr>
      <vt:lpstr>DENIS</vt:lpstr>
      <vt:lpstr>Departements</vt:lpstr>
      <vt:lpstr>Départements</vt:lpstr>
      <vt:lpstr>ED</vt:lpstr>
      <vt:lpstr>ERIC</vt:lpstr>
      <vt:lpstr>ET</vt:lpstr>
      <vt:lpstr>FEV</vt:lpstr>
      <vt:lpstr>FIN</vt:lpstr>
      <vt:lpstr>FLORE</vt:lpstr>
      <vt:lpstr>FREDERIC</vt:lpstr>
      <vt:lpstr>GILLES</vt:lpstr>
      <vt:lpstr>HUGUES</vt:lpstr>
      <vt:lpstr>CODBAR!Impression_des_titres</vt:lpstr>
      <vt:lpstr>JAN</vt:lpstr>
      <vt:lpstr>JEAN</vt:lpstr>
      <vt:lpstr>JUILLET</vt:lpstr>
      <vt:lpstr>JUIN</vt:lpstr>
      <vt:lpstr>JULIE</vt:lpstr>
      <vt:lpstr>JULIEN</vt:lpstr>
      <vt:lpstr>LAURENT</vt:lpstr>
      <vt:lpstr>LEON</vt:lpstr>
      <vt:lpstr>LEVY</vt:lpstr>
      <vt:lpstr>MAI</vt:lpstr>
      <vt:lpstr>MARC</vt:lpstr>
      <vt:lpstr>MARIE</vt:lpstr>
      <vt:lpstr>MARINE</vt:lpstr>
      <vt:lpstr>MARION</vt:lpstr>
      <vt:lpstr>MARS</vt:lpstr>
      <vt:lpstr>MARYSE</vt:lpstr>
      <vt:lpstr>mine</vt:lpstr>
      <vt:lpstr>NOUS</vt:lpstr>
      <vt:lpstr>NOVEMBRE</vt:lpstr>
      <vt:lpstr>num</vt:lpstr>
      <vt:lpstr>OU</vt:lpstr>
      <vt:lpstr>PAUL</vt:lpstr>
      <vt:lpstr>PIERRE</vt:lpstr>
      <vt:lpstr>REG</vt:lpstr>
      <vt:lpstr>REGI</vt:lpstr>
      <vt:lpstr>Regions</vt:lpstr>
      <vt:lpstr>régions</vt:lpstr>
      <vt:lpstr>RENE</vt:lpstr>
      <vt:lpstr>SEPT</vt:lpstr>
      <vt:lpstr>SOMMES</vt:lpstr>
      <vt:lpstr>SOPHIE</vt:lpstr>
      <vt:lpstr>YVES</vt:lpstr>
      <vt:lpstr>CODBAR!Zone_d_impression</vt:lpstr>
      <vt:lpstr>Matrice!Zone_d_impression</vt:lpstr>
      <vt:lpstr>zozo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Cantel</dc:creator>
  <cp:lastModifiedBy>Bruno Cantel</cp:lastModifiedBy>
  <cp:lastPrinted>2024-10-21T13:21:22Z</cp:lastPrinted>
  <dcterms:created xsi:type="dcterms:W3CDTF">2001-04-27T07:53:18Z</dcterms:created>
  <dcterms:modified xsi:type="dcterms:W3CDTF">2025-08-25T07:48:13Z</dcterms:modified>
</cp:coreProperties>
</file>